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Pietro\Desktop\Martina Lavoro\"/>
    </mc:Choice>
  </mc:AlternateContent>
  <xr:revisionPtr revIDLastSave="0" documentId="8_{F580BB1C-7898-4C06-B304-31526C294FAB}" xr6:coauthVersionLast="45" xr6:coauthVersionMax="45" xr10:uidLastSave="{00000000-0000-0000-0000-000000000000}"/>
  <bookViews>
    <workbookView xWindow="-120" yWindow="-120" windowWidth="20730" windowHeight="11160" firstSheet="1" activeTab="3" xr2:uid="{00000000-000D-0000-FFFF-FFFF00000000}"/>
  </bookViews>
  <sheets>
    <sheet name="RSA MANTENIMENTO ALTO" sheetId="1" r:id="rId1"/>
    <sheet name="RSA MANTENIMENTO BASSO" sheetId="2" r:id="rId2"/>
    <sheet name="RSA FUORI REGIONE" sheetId="6" r:id="rId3"/>
    <sheet name="RSA SEMIRESIDENZIALE" sheetId="3" r:id="rId4"/>
    <sheet name="NOTE COMPILAZIONE E LEGENDA " sheetId="5" r:id="rId5"/>
    <sheet name="MENU TENDINA" sheetId="4" r:id="rId6"/>
  </sheets>
  <externalReferences>
    <externalReference r:id="rId7"/>
    <externalReference r:id="rId8"/>
  </externalReferences>
  <definedNames>
    <definedName name="_xlnm._FilterDatabase" localSheetId="5" hidden="1">'MENU TENDINA'!$A$2:$H$2</definedName>
    <definedName name="ACCOMPAGNO" localSheetId="4">'[1]MENU TENDINA ELENCO STRUTTURE  '!$E$2:$E$3</definedName>
    <definedName name="ACCOMPAGNO">'[2]ELENCO STRUTTURE Menu tendina  '!$E$2:$E$3</definedName>
    <definedName name="_xlnm.Print_Area" localSheetId="4">'NOTE COMPILAZIONE E LEGENDA '!$A$1:$C$36</definedName>
    <definedName name="STRUTTURE_SRSR_FO">'[1]MENU TENDINA ELENCO STRUTTURE  '!$C$2:$C$14</definedName>
    <definedName name="STRUTTURE_SRSR24H" localSheetId="4">'[1]MENU TENDINA ELENCO STRUTTURE  '!$A$2:$A$41</definedName>
    <definedName name="STRUTTURE_SRSR24H">'[2]ELENCO STRUTTURE Menu tendina  '!$A$2:$A$41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S350" i="3" l="1"/>
  <c r="T350" i="3"/>
  <c r="W350" i="3"/>
  <c r="O350" i="3"/>
  <c r="Q350" i="3"/>
  <c r="N350" i="3"/>
  <c r="P350" i="3"/>
  <c r="J350" i="3"/>
  <c r="K350" i="3"/>
  <c r="X349" i="3"/>
  <c r="W349" i="3"/>
  <c r="V349" i="3"/>
  <c r="Z349" i="3"/>
  <c r="U349" i="3"/>
  <c r="Y349" i="3"/>
  <c r="S349" i="3"/>
  <c r="T349" i="3"/>
  <c r="O349" i="3"/>
  <c r="Q349" i="3"/>
  <c r="N349" i="3"/>
  <c r="P349" i="3"/>
  <c r="J349" i="3"/>
  <c r="X348" i="3"/>
  <c r="W348" i="3"/>
  <c r="V348" i="3"/>
  <c r="Z348" i="3"/>
  <c r="U348" i="3"/>
  <c r="Y348" i="3"/>
  <c r="S348" i="3"/>
  <c r="T348" i="3"/>
  <c r="O348" i="3"/>
  <c r="Q348" i="3"/>
  <c r="N348" i="3"/>
  <c r="P348" i="3"/>
  <c r="J348" i="3"/>
  <c r="L348" i="3"/>
  <c r="K348" i="3"/>
  <c r="X347" i="3"/>
  <c r="W347" i="3"/>
  <c r="V347" i="3"/>
  <c r="Z347" i="3"/>
  <c r="U347" i="3"/>
  <c r="Y347" i="3"/>
  <c r="S347" i="3"/>
  <c r="T347" i="3"/>
  <c r="O347" i="3"/>
  <c r="Q347" i="3"/>
  <c r="N347" i="3"/>
  <c r="P347" i="3"/>
  <c r="J347" i="3"/>
  <c r="X346" i="3"/>
  <c r="W346" i="3"/>
  <c r="V346" i="3"/>
  <c r="Z346" i="3"/>
  <c r="U346" i="3"/>
  <c r="Y346" i="3"/>
  <c r="S346" i="3"/>
  <c r="T346" i="3"/>
  <c r="O346" i="3"/>
  <c r="Q346" i="3"/>
  <c r="N346" i="3"/>
  <c r="P346" i="3"/>
  <c r="J346" i="3"/>
  <c r="L346" i="3"/>
  <c r="K346" i="3"/>
  <c r="X345" i="3"/>
  <c r="W345" i="3"/>
  <c r="V345" i="3"/>
  <c r="Z345" i="3"/>
  <c r="U345" i="3"/>
  <c r="Y345" i="3"/>
  <c r="S345" i="3"/>
  <c r="T345" i="3"/>
  <c r="O345" i="3"/>
  <c r="Q345" i="3"/>
  <c r="N345" i="3"/>
  <c r="P345" i="3"/>
  <c r="J345" i="3"/>
  <c r="X344" i="3"/>
  <c r="W344" i="3"/>
  <c r="V344" i="3"/>
  <c r="Z344" i="3"/>
  <c r="U344" i="3"/>
  <c r="Y344" i="3"/>
  <c r="S344" i="3"/>
  <c r="T344" i="3"/>
  <c r="O344" i="3"/>
  <c r="Q344" i="3"/>
  <c r="N344" i="3"/>
  <c r="P344" i="3"/>
  <c r="J344" i="3"/>
  <c r="L344" i="3"/>
  <c r="K344" i="3"/>
  <c r="X343" i="3"/>
  <c r="W343" i="3"/>
  <c r="V343" i="3"/>
  <c r="Z343" i="3"/>
  <c r="U343" i="3"/>
  <c r="Y343" i="3"/>
  <c r="S343" i="3"/>
  <c r="T343" i="3"/>
  <c r="O343" i="3"/>
  <c r="Q343" i="3"/>
  <c r="N343" i="3"/>
  <c r="P343" i="3"/>
  <c r="J343" i="3"/>
  <c r="X342" i="3"/>
  <c r="W342" i="3"/>
  <c r="V342" i="3"/>
  <c r="Z342" i="3"/>
  <c r="U342" i="3"/>
  <c r="Y342" i="3"/>
  <c r="S342" i="3"/>
  <c r="T342" i="3"/>
  <c r="O342" i="3"/>
  <c r="Q342" i="3"/>
  <c r="N342" i="3"/>
  <c r="P342" i="3"/>
  <c r="J342" i="3"/>
  <c r="L342" i="3"/>
  <c r="K342" i="3"/>
  <c r="X341" i="3"/>
  <c r="W341" i="3"/>
  <c r="V341" i="3"/>
  <c r="Z341" i="3"/>
  <c r="U341" i="3"/>
  <c r="Y341" i="3"/>
  <c r="S341" i="3"/>
  <c r="T341" i="3"/>
  <c r="O341" i="3"/>
  <c r="Q341" i="3"/>
  <c r="N341" i="3"/>
  <c r="P341" i="3"/>
  <c r="J341" i="3"/>
  <c r="X340" i="3"/>
  <c r="W340" i="3"/>
  <c r="V340" i="3"/>
  <c r="Z340" i="3"/>
  <c r="U340" i="3"/>
  <c r="Y340" i="3"/>
  <c r="S340" i="3"/>
  <c r="T340" i="3"/>
  <c r="O340" i="3"/>
  <c r="Q340" i="3"/>
  <c r="N340" i="3"/>
  <c r="P340" i="3"/>
  <c r="J340" i="3"/>
  <c r="L340" i="3"/>
  <c r="K340" i="3"/>
  <c r="X339" i="3"/>
  <c r="W339" i="3"/>
  <c r="V339" i="3"/>
  <c r="Z339" i="3"/>
  <c r="U339" i="3"/>
  <c r="Y339" i="3"/>
  <c r="S339" i="3"/>
  <c r="T339" i="3"/>
  <c r="O339" i="3"/>
  <c r="Q339" i="3"/>
  <c r="N339" i="3"/>
  <c r="P339" i="3"/>
  <c r="J339" i="3"/>
  <c r="X338" i="3"/>
  <c r="W338" i="3"/>
  <c r="V338" i="3"/>
  <c r="Z338" i="3"/>
  <c r="U338" i="3"/>
  <c r="Y338" i="3"/>
  <c r="S338" i="3"/>
  <c r="T338" i="3"/>
  <c r="O338" i="3"/>
  <c r="Q338" i="3"/>
  <c r="N338" i="3"/>
  <c r="P338" i="3"/>
  <c r="J338" i="3"/>
  <c r="L338" i="3"/>
  <c r="K338" i="3"/>
  <c r="X337" i="3"/>
  <c r="W337" i="3"/>
  <c r="V337" i="3"/>
  <c r="Z337" i="3"/>
  <c r="U337" i="3"/>
  <c r="Y337" i="3"/>
  <c r="S337" i="3"/>
  <c r="T337" i="3"/>
  <c r="O337" i="3"/>
  <c r="Q337" i="3"/>
  <c r="N337" i="3"/>
  <c r="P337" i="3"/>
  <c r="J337" i="3"/>
  <c r="X336" i="3"/>
  <c r="W336" i="3"/>
  <c r="V336" i="3"/>
  <c r="Z336" i="3"/>
  <c r="U336" i="3"/>
  <c r="Y336" i="3"/>
  <c r="S336" i="3"/>
  <c r="T336" i="3"/>
  <c r="O336" i="3"/>
  <c r="Q336" i="3"/>
  <c r="N336" i="3"/>
  <c r="P336" i="3"/>
  <c r="J336" i="3"/>
  <c r="L336" i="3"/>
  <c r="K336" i="3"/>
  <c r="X335" i="3"/>
  <c r="W335" i="3"/>
  <c r="V335" i="3"/>
  <c r="Z335" i="3"/>
  <c r="U335" i="3"/>
  <c r="Y335" i="3"/>
  <c r="S335" i="3"/>
  <c r="T335" i="3"/>
  <c r="O335" i="3"/>
  <c r="Q335" i="3"/>
  <c r="N335" i="3"/>
  <c r="P335" i="3"/>
  <c r="J335" i="3"/>
  <c r="X334" i="3"/>
  <c r="W334" i="3"/>
  <c r="V334" i="3"/>
  <c r="Z334" i="3"/>
  <c r="U334" i="3"/>
  <c r="Y334" i="3"/>
  <c r="S334" i="3"/>
  <c r="T334" i="3"/>
  <c r="O334" i="3"/>
  <c r="Q334" i="3"/>
  <c r="N334" i="3"/>
  <c r="P334" i="3"/>
  <c r="J334" i="3"/>
  <c r="L334" i="3"/>
  <c r="K334" i="3"/>
  <c r="V333" i="3"/>
  <c r="X333" i="3"/>
  <c r="Z333" i="3"/>
  <c r="W333" i="3"/>
  <c r="U333" i="3"/>
  <c r="Y333" i="3"/>
  <c r="S333" i="3"/>
  <c r="T333" i="3"/>
  <c r="O333" i="3"/>
  <c r="Q333" i="3"/>
  <c r="N333" i="3"/>
  <c r="P333" i="3"/>
  <c r="R333" i="3"/>
  <c r="J333" i="3"/>
  <c r="X332" i="3"/>
  <c r="W332" i="3"/>
  <c r="V332" i="3"/>
  <c r="Z332" i="3"/>
  <c r="U332" i="3"/>
  <c r="Y332" i="3"/>
  <c r="S332" i="3"/>
  <c r="T332" i="3"/>
  <c r="O332" i="3"/>
  <c r="Q332" i="3"/>
  <c r="N332" i="3"/>
  <c r="P332" i="3"/>
  <c r="R332" i="3"/>
  <c r="J332" i="3"/>
  <c r="X331" i="3"/>
  <c r="W331" i="3"/>
  <c r="V331" i="3"/>
  <c r="Z331" i="3"/>
  <c r="U331" i="3"/>
  <c r="Y331" i="3"/>
  <c r="S331" i="3"/>
  <c r="T331" i="3"/>
  <c r="O331" i="3"/>
  <c r="Q331" i="3"/>
  <c r="N331" i="3"/>
  <c r="P331" i="3"/>
  <c r="J331" i="3"/>
  <c r="K331" i="3"/>
  <c r="L331" i="3"/>
  <c r="X330" i="3"/>
  <c r="W330" i="3"/>
  <c r="V330" i="3"/>
  <c r="Z330" i="3"/>
  <c r="U330" i="3"/>
  <c r="Y330" i="3"/>
  <c r="S330" i="3"/>
  <c r="T330" i="3"/>
  <c r="O330" i="3"/>
  <c r="Q330" i="3"/>
  <c r="N330" i="3"/>
  <c r="P330" i="3"/>
  <c r="J330" i="3"/>
  <c r="K330" i="3"/>
  <c r="L330" i="3"/>
  <c r="V329" i="3"/>
  <c r="X329" i="3"/>
  <c r="Z329" i="3"/>
  <c r="W329" i="3"/>
  <c r="U329" i="3"/>
  <c r="Y329" i="3"/>
  <c r="S329" i="3"/>
  <c r="T329" i="3"/>
  <c r="O329" i="3"/>
  <c r="Q329" i="3"/>
  <c r="N329" i="3"/>
  <c r="P329" i="3"/>
  <c r="R329" i="3"/>
  <c r="J329" i="3"/>
  <c r="X328" i="3"/>
  <c r="W328" i="3"/>
  <c r="V328" i="3"/>
  <c r="Z328" i="3"/>
  <c r="U328" i="3"/>
  <c r="Y328" i="3"/>
  <c r="S328" i="3"/>
  <c r="T328" i="3"/>
  <c r="O328" i="3"/>
  <c r="Q328" i="3"/>
  <c r="N328" i="3"/>
  <c r="P328" i="3"/>
  <c r="R328" i="3"/>
  <c r="J328" i="3"/>
  <c r="X327" i="3"/>
  <c r="W327" i="3"/>
  <c r="V327" i="3"/>
  <c r="Z327" i="3"/>
  <c r="U327" i="3"/>
  <c r="Y327" i="3"/>
  <c r="S327" i="3"/>
  <c r="T327" i="3"/>
  <c r="O327" i="3"/>
  <c r="Q327" i="3"/>
  <c r="N327" i="3"/>
  <c r="P327" i="3"/>
  <c r="J327" i="3"/>
  <c r="K327" i="3"/>
  <c r="L327" i="3"/>
  <c r="X326" i="3"/>
  <c r="W326" i="3"/>
  <c r="V326" i="3"/>
  <c r="Z326" i="3"/>
  <c r="U326" i="3"/>
  <c r="Y326" i="3"/>
  <c r="S326" i="3"/>
  <c r="T326" i="3"/>
  <c r="O326" i="3"/>
  <c r="Q326" i="3"/>
  <c r="N326" i="3"/>
  <c r="P326" i="3"/>
  <c r="J326" i="3"/>
  <c r="K326" i="3"/>
  <c r="L326" i="3"/>
  <c r="V325" i="3"/>
  <c r="X325" i="3"/>
  <c r="Z325" i="3"/>
  <c r="W325" i="3"/>
  <c r="U325" i="3"/>
  <c r="Y325" i="3"/>
  <c r="S325" i="3"/>
  <c r="T325" i="3"/>
  <c r="O325" i="3"/>
  <c r="Q325" i="3"/>
  <c r="N325" i="3"/>
  <c r="P325" i="3"/>
  <c r="R325" i="3"/>
  <c r="J325" i="3"/>
  <c r="X324" i="3"/>
  <c r="W324" i="3"/>
  <c r="V324" i="3"/>
  <c r="Z324" i="3"/>
  <c r="U324" i="3"/>
  <c r="Y324" i="3"/>
  <c r="S324" i="3"/>
  <c r="T324" i="3"/>
  <c r="O324" i="3"/>
  <c r="Q324" i="3"/>
  <c r="N324" i="3"/>
  <c r="P324" i="3"/>
  <c r="R324" i="3"/>
  <c r="J324" i="3"/>
  <c r="X323" i="3"/>
  <c r="W323" i="3"/>
  <c r="V323" i="3"/>
  <c r="Z323" i="3"/>
  <c r="U323" i="3"/>
  <c r="Y323" i="3"/>
  <c r="S323" i="3"/>
  <c r="T323" i="3"/>
  <c r="O323" i="3"/>
  <c r="Q323" i="3"/>
  <c r="N323" i="3"/>
  <c r="P323" i="3"/>
  <c r="J323" i="3"/>
  <c r="K323" i="3"/>
  <c r="L323" i="3"/>
  <c r="X322" i="3"/>
  <c r="W322" i="3"/>
  <c r="V322" i="3"/>
  <c r="Z322" i="3"/>
  <c r="U322" i="3"/>
  <c r="Y322" i="3"/>
  <c r="S322" i="3"/>
  <c r="T322" i="3"/>
  <c r="O322" i="3"/>
  <c r="Q322" i="3"/>
  <c r="N322" i="3"/>
  <c r="P322" i="3"/>
  <c r="J322" i="3"/>
  <c r="K322" i="3"/>
  <c r="L322" i="3"/>
  <c r="V321" i="3"/>
  <c r="X321" i="3"/>
  <c r="Z321" i="3"/>
  <c r="W321" i="3"/>
  <c r="U321" i="3"/>
  <c r="Y321" i="3"/>
  <c r="S321" i="3"/>
  <c r="T321" i="3"/>
  <c r="O321" i="3"/>
  <c r="Q321" i="3"/>
  <c r="N321" i="3"/>
  <c r="P321" i="3"/>
  <c r="R321" i="3"/>
  <c r="J321" i="3"/>
  <c r="X320" i="3"/>
  <c r="W320" i="3"/>
  <c r="V320" i="3"/>
  <c r="Z320" i="3"/>
  <c r="U320" i="3"/>
  <c r="Y320" i="3"/>
  <c r="S320" i="3"/>
  <c r="T320" i="3"/>
  <c r="O320" i="3"/>
  <c r="Q320" i="3"/>
  <c r="N320" i="3"/>
  <c r="P320" i="3"/>
  <c r="R320" i="3"/>
  <c r="J320" i="3"/>
  <c r="X319" i="3"/>
  <c r="W319" i="3"/>
  <c r="V319" i="3"/>
  <c r="Z319" i="3"/>
  <c r="U319" i="3"/>
  <c r="Y319" i="3"/>
  <c r="S319" i="3"/>
  <c r="T319" i="3"/>
  <c r="O319" i="3"/>
  <c r="Q319" i="3"/>
  <c r="N319" i="3"/>
  <c r="P319" i="3"/>
  <c r="J319" i="3"/>
  <c r="K319" i="3"/>
  <c r="L319" i="3"/>
  <c r="X318" i="3"/>
  <c r="W318" i="3"/>
  <c r="V318" i="3"/>
  <c r="Z318" i="3"/>
  <c r="U318" i="3"/>
  <c r="Y318" i="3"/>
  <c r="S318" i="3"/>
  <c r="T318" i="3"/>
  <c r="O318" i="3"/>
  <c r="Q318" i="3"/>
  <c r="N318" i="3"/>
  <c r="P318" i="3"/>
  <c r="J318" i="3"/>
  <c r="K318" i="3"/>
  <c r="L318" i="3"/>
  <c r="V317" i="3"/>
  <c r="X317" i="3"/>
  <c r="Z317" i="3"/>
  <c r="W317" i="3"/>
  <c r="U317" i="3"/>
  <c r="Y317" i="3"/>
  <c r="S317" i="3"/>
  <c r="T317" i="3"/>
  <c r="O317" i="3"/>
  <c r="Q317" i="3"/>
  <c r="N317" i="3"/>
  <c r="P317" i="3"/>
  <c r="R317" i="3"/>
  <c r="J317" i="3"/>
  <c r="X316" i="3"/>
  <c r="W316" i="3"/>
  <c r="V316" i="3"/>
  <c r="Z316" i="3"/>
  <c r="U316" i="3"/>
  <c r="Y316" i="3"/>
  <c r="S316" i="3"/>
  <c r="T316" i="3"/>
  <c r="O316" i="3"/>
  <c r="Q316" i="3"/>
  <c r="N316" i="3"/>
  <c r="P316" i="3"/>
  <c r="R316" i="3"/>
  <c r="J316" i="3"/>
  <c r="X315" i="3"/>
  <c r="W315" i="3"/>
  <c r="V315" i="3"/>
  <c r="Z315" i="3"/>
  <c r="U315" i="3"/>
  <c r="Y315" i="3"/>
  <c r="S315" i="3"/>
  <c r="T315" i="3"/>
  <c r="O315" i="3"/>
  <c r="Q315" i="3"/>
  <c r="N315" i="3"/>
  <c r="P315" i="3"/>
  <c r="J315" i="3"/>
  <c r="K315" i="3"/>
  <c r="L315" i="3"/>
  <c r="X314" i="3"/>
  <c r="W314" i="3"/>
  <c r="V314" i="3"/>
  <c r="Z314" i="3"/>
  <c r="U314" i="3"/>
  <c r="Y314" i="3"/>
  <c r="S314" i="3"/>
  <c r="T314" i="3"/>
  <c r="O314" i="3"/>
  <c r="Q314" i="3"/>
  <c r="N314" i="3"/>
  <c r="P314" i="3"/>
  <c r="J314" i="3"/>
  <c r="K314" i="3"/>
  <c r="L314" i="3"/>
  <c r="V313" i="3"/>
  <c r="X313" i="3"/>
  <c r="Z313" i="3"/>
  <c r="W313" i="3"/>
  <c r="U313" i="3"/>
  <c r="Y313" i="3"/>
  <c r="S313" i="3"/>
  <c r="T313" i="3"/>
  <c r="O313" i="3"/>
  <c r="Q313" i="3"/>
  <c r="N313" i="3"/>
  <c r="P313" i="3"/>
  <c r="R313" i="3"/>
  <c r="J313" i="3"/>
  <c r="X312" i="3"/>
  <c r="W312" i="3"/>
  <c r="V312" i="3"/>
  <c r="Z312" i="3"/>
  <c r="U312" i="3"/>
  <c r="Y312" i="3"/>
  <c r="S312" i="3"/>
  <c r="T312" i="3"/>
  <c r="O312" i="3"/>
  <c r="Q312" i="3"/>
  <c r="N312" i="3"/>
  <c r="P312" i="3"/>
  <c r="R312" i="3"/>
  <c r="J312" i="3"/>
  <c r="X311" i="3"/>
  <c r="W311" i="3"/>
  <c r="V311" i="3"/>
  <c r="Z311" i="3"/>
  <c r="U311" i="3"/>
  <c r="Y311" i="3"/>
  <c r="S311" i="3"/>
  <c r="T311" i="3"/>
  <c r="O311" i="3"/>
  <c r="Q311" i="3"/>
  <c r="N311" i="3"/>
  <c r="P311" i="3"/>
  <c r="J311" i="3"/>
  <c r="K311" i="3"/>
  <c r="L311" i="3"/>
  <c r="X310" i="3"/>
  <c r="W310" i="3"/>
  <c r="V310" i="3"/>
  <c r="Z310" i="3"/>
  <c r="U310" i="3"/>
  <c r="Y310" i="3"/>
  <c r="S310" i="3"/>
  <c r="T310" i="3"/>
  <c r="O310" i="3"/>
  <c r="Q310" i="3"/>
  <c r="N310" i="3"/>
  <c r="P310" i="3"/>
  <c r="J310" i="3"/>
  <c r="K310" i="3"/>
  <c r="L310" i="3"/>
  <c r="V309" i="3"/>
  <c r="X309" i="3"/>
  <c r="Z309" i="3"/>
  <c r="W309" i="3"/>
  <c r="U309" i="3"/>
  <c r="Y309" i="3"/>
  <c r="S309" i="3"/>
  <c r="T309" i="3"/>
  <c r="O309" i="3"/>
  <c r="Q309" i="3"/>
  <c r="N309" i="3"/>
  <c r="P309" i="3"/>
  <c r="R309" i="3"/>
  <c r="J309" i="3"/>
  <c r="X308" i="3"/>
  <c r="W308" i="3"/>
  <c r="V308" i="3"/>
  <c r="Z308" i="3"/>
  <c r="U308" i="3"/>
  <c r="Y308" i="3"/>
  <c r="S308" i="3"/>
  <c r="T308" i="3"/>
  <c r="O308" i="3"/>
  <c r="Q308" i="3"/>
  <c r="N308" i="3"/>
  <c r="P308" i="3"/>
  <c r="R308" i="3"/>
  <c r="J308" i="3"/>
  <c r="X307" i="3"/>
  <c r="W307" i="3"/>
  <c r="V307" i="3"/>
  <c r="Z307" i="3"/>
  <c r="U307" i="3"/>
  <c r="Y307" i="3"/>
  <c r="S307" i="3"/>
  <c r="T307" i="3"/>
  <c r="O307" i="3"/>
  <c r="Q307" i="3"/>
  <c r="N307" i="3"/>
  <c r="P307" i="3"/>
  <c r="J307" i="3"/>
  <c r="K307" i="3"/>
  <c r="L307" i="3"/>
  <c r="X306" i="3"/>
  <c r="W306" i="3"/>
  <c r="V306" i="3"/>
  <c r="Z306" i="3"/>
  <c r="U306" i="3"/>
  <c r="Y306" i="3"/>
  <c r="S306" i="3"/>
  <c r="T306" i="3"/>
  <c r="O306" i="3"/>
  <c r="Q306" i="3"/>
  <c r="N306" i="3"/>
  <c r="P306" i="3"/>
  <c r="J306" i="3"/>
  <c r="K306" i="3"/>
  <c r="L306" i="3"/>
  <c r="V305" i="3"/>
  <c r="X305" i="3"/>
  <c r="Z305" i="3"/>
  <c r="W305" i="3"/>
  <c r="U305" i="3"/>
  <c r="Y305" i="3"/>
  <c r="S305" i="3"/>
  <c r="T305" i="3"/>
  <c r="O305" i="3"/>
  <c r="Q305" i="3"/>
  <c r="N305" i="3"/>
  <c r="P305" i="3"/>
  <c r="R305" i="3"/>
  <c r="J305" i="3"/>
  <c r="X304" i="3"/>
  <c r="W304" i="3"/>
  <c r="V304" i="3"/>
  <c r="Z304" i="3"/>
  <c r="U304" i="3"/>
  <c r="Y304" i="3"/>
  <c r="S304" i="3"/>
  <c r="T304" i="3"/>
  <c r="O304" i="3"/>
  <c r="Q304" i="3"/>
  <c r="N304" i="3"/>
  <c r="P304" i="3"/>
  <c r="R304" i="3"/>
  <c r="J304" i="3"/>
  <c r="X303" i="3"/>
  <c r="W303" i="3"/>
  <c r="V303" i="3"/>
  <c r="Z303" i="3"/>
  <c r="U303" i="3"/>
  <c r="Y303" i="3"/>
  <c r="S303" i="3"/>
  <c r="T303" i="3"/>
  <c r="O303" i="3"/>
  <c r="Q303" i="3"/>
  <c r="N303" i="3"/>
  <c r="P303" i="3"/>
  <c r="J303" i="3"/>
  <c r="K303" i="3"/>
  <c r="L303" i="3"/>
  <c r="X302" i="3"/>
  <c r="W302" i="3"/>
  <c r="V302" i="3"/>
  <c r="Z302" i="3"/>
  <c r="U302" i="3"/>
  <c r="Y302" i="3"/>
  <c r="S302" i="3"/>
  <c r="T302" i="3"/>
  <c r="O302" i="3"/>
  <c r="Q302" i="3"/>
  <c r="N302" i="3"/>
  <c r="P302" i="3"/>
  <c r="J302" i="3"/>
  <c r="K302" i="3"/>
  <c r="L302" i="3"/>
  <c r="V301" i="3"/>
  <c r="X301" i="3"/>
  <c r="Z301" i="3"/>
  <c r="W301" i="3"/>
  <c r="U301" i="3"/>
  <c r="Y301" i="3"/>
  <c r="S301" i="3"/>
  <c r="T301" i="3"/>
  <c r="O301" i="3"/>
  <c r="Q301" i="3"/>
  <c r="N301" i="3"/>
  <c r="P301" i="3"/>
  <c r="R301" i="3"/>
  <c r="J301" i="3"/>
  <c r="X300" i="3"/>
  <c r="W300" i="3"/>
  <c r="V300" i="3"/>
  <c r="Z300" i="3"/>
  <c r="U300" i="3"/>
  <c r="Y300" i="3"/>
  <c r="S300" i="3"/>
  <c r="T300" i="3"/>
  <c r="O300" i="3"/>
  <c r="Q300" i="3"/>
  <c r="N300" i="3"/>
  <c r="P300" i="3"/>
  <c r="R300" i="3"/>
  <c r="J300" i="3"/>
  <c r="X299" i="3"/>
  <c r="W299" i="3"/>
  <c r="V299" i="3"/>
  <c r="Z299" i="3"/>
  <c r="U299" i="3"/>
  <c r="Y299" i="3"/>
  <c r="S299" i="3"/>
  <c r="T299" i="3"/>
  <c r="O299" i="3"/>
  <c r="Q299" i="3"/>
  <c r="N299" i="3"/>
  <c r="P299" i="3"/>
  <c r="J299" i="3"/>
  <c r="K299" i="3"/>
  <c r="L299" i="3"/>
  <c r="X298" i="3"/>
  <c r="W298" i="3"/>
  <c r="V298" i="3"/>
  <c r="Z298" i="3"/>
  <c r="U298" i="3"/>
  <c r="Y298" i="3"/>
  <c r="S298" i="3"/>
  <c r="T298" i="3"/>
  <c r="O298" i="3"/>
  <c r="Q298" i="3"/>
  <c r="N298" i="3"/>
  <c r="P298" i="3"/>
  <c r="J298" i="3"/>
  <c r="K298" i="3"/>
  <c r="L298" i="3"/>
  <c r="V297" i="3"/>
  <c r="X297" i="3"/>
  <c r="Z297" i="3"/>
  <c r="W297" i="3"/>
  <c r="U297" i="3"/>
  <c r="Y297" i="3"/>
  <c r="S297" i="3"/>
  <c r="T297" i="3"/>
  <c r="O297" i="3"/>
  <c r="Q297" i="3"/>
  <c r="N297" i="3"/>
  <c r="P297" i="3"/>
  <c r="R297" i="3"/>
  <c r="J297" i="3"/>
  <c r="X296" i="3"/>
  <c r="W296" i="3"/>
  <c r="V296" i="3"/>
  <c r="Z296" i="3"/>
  <c r="U296" i="3"/>
  <c r="Y296" i="3"/>
  <c r="S296" i="3"/>
  <c r="T296" i="3"/>
  <c r="O296" i="3"/>
  <c r="Q296" i="3"/>
  <c r="N296" i="3"/>
  <c r="P296" i="3"/>
  <c r="R296" i="3"/>
  <c r="J296" i="3"/>
  <c r="X295" i="3"/>
  <c r="W295" i="3"/>
  <c r="V295" i="3"/>
  <c r="Z295" i="3"/>
  <c r="U295" i="3"/>
  <c r="Y295" i="3"/>
  <c r="S295" i="3"/>
  <c r="T295" i="3"/>
  <c r="O295" i="3"/>
  <c r="Q295" i="3"/>
  <c r="N295" i="3"/>
  <c r="P295" i="3"/>
  <c r="J295" i="3"/>
  <c r="K295" i="3"/>
  <c r="L295" i="3"/>
  <c r="X294" i="3"/>
  <c r="W294" i="3"/>
  <c r="V294" i="3"/>
  <c r="Z294" i="3"/>
  <c r="U294" i="3"/>
  <c r="Y294" i="3"/>
  <c r="S294" i="3"/>
  <c r="T294" i="3"/>
  <c r="O294" i="3"/>
  <c r="Q294" i="3"/>
  <c r="N294" i="3"/>
  <c r="P294" i="3"/>
  <c r="J294" i="3"/>
  <c r="K294" i="3"/>
  <c r="L294" i="3"/>
  <c r="V293" i="3"/>
  <c r="X293" i="3"/>
  <c r="Z293" i="3"/>
  <c r="W293" i="3"/>
  <c r="U293" i="3"/>
  <c r="Y293" i="3"/>
  <c r="S293" i="3"/>
  <c r="T293" i="3"/>
  <c r="O293" i="3"/>
  <c r="Q293" i="3"/>
  <c r="N293" i="3"/>
  <c r="P293" i="3"/>
  <c r="R293" i="3"/>
  <c r="J293" i="3"/>
  <c r="X292" i="3"/>
  <c r="W292" i="3"/>
  <c r="V292" i="3"/>
  <c r="Z292" i="3"/>
  <c r="U292" i="3"/>
  <c r="Y292" i="3"/>
  <c r="S292" i="3"/>
  <c r="T292" i="3"/>
  <c r="O292" i="3"/>
  <c r="Q292" i="3"/>
  <c r="N292" i="3"/>
  <c r="P292" i="3"/>
  <c r="R292" i="3"/>
  <c r="J292" i="3"/>
  <c r="X291" i="3"/>
  <c r="W291" i="3"/>
  <c r="V291" i="3"/>
  <c r="Z291" i="3"/>
  <c r="U291" i="3"/>
  <c r="Y291" i="3"/>
  <c r="S291" i="3"/>
  <c r="T291" i="3"/>
  <c r="O291" i="3"/>
  <c r="Q291" i="3"/>
  <c r="N291" i="3"/>
  <c r="P291" i="3"/>
  <c r="J291" i="3"/>
  <c r="K291" i="3"/>
  <c r="L291" i="3"/>
  <c r="X290" i="3"/>
  <c r="W290" i="3"/>
  <c r="V290" i="3"/>
  <c r="Z290" i="3"/>
  <c r="U290" i="3"/>
  <c r="Y290" i="3"/>
  <c r="S290" i="3"/>
  <c r="T290" i="3"/>
  <c r="O290" i="3"/>
  <c r="Q290" i="3"/>
  <c r="N290" i="3"/>
  <c r="P290" i="3"/>
  <c r="J290" i="3"/>
  <c r="K290" i="3"/>
  <c r="L290" i="3"/>
  <c r="V289" i="3"/>
  <c r="X289" i="3"/>
  <c r="Z289" i="3"/>
  <c r="W289" i="3"/>
  <c r="U289" i="3"/>
  <c r="Y289" i="3"/>
  <c r="S289" i="3"/>
  <c r="T289" i="3"/>
  <c r="O289" i="3"/>
  <c r="Q289" i="3"/>
  <c r="N289" i="3"/>
  <c r="P289" i="3"/>
  <c r="R289" i="3"/>
  <c r="J289" i="3"/>
  <c r="X288" i="3"/>
  <c r="W288" i="3"/>
  <c r="V288" i="3"/>
  <c r="Z288" i="3"/>
  <c r="U288" i="3"/>
  <c r="Y288" i="3"/>
  <c r="S288" i="3"/>
  <c r="T288" i="3"/>
  <c r="O288" i="3"/>
  <c r="Q288" i="3"/>
  <c r="N288" i="3"/>
  <c r="P288" i="3"/>
  <c r="J288" i="3"/>
  <c r="X287" i="3"/>
  <c r="W287" i="3"/>
  <c r="V287" i="3"/>
  <c r="Z287" i="3"/>
  <c r="U287" i="3"/>
  <c r="Y287" i="3"/>
  <c r="S287" i="3"/>
  <c r="T287" i="3"/>
  <c r="O287" i="3"/>
  <c r="Q287" i="3"/>
  <c r="N287" i="3"/>
  <c r="P287" i="3"/>
  <c r="R287" i="3"/>
  <c r="J287" i="3"/>
  <c r="X286" i="3"/>
  <c r="W286" i="3"/>
  <c r="V286" i="3"/>
  <c r="Z286" i="3"/>
  <c r="U286" i="3"/>
  <c r="Y286" i="3"/>
  <c r="S286" i="3"/>
  <c r="T286" i="3"/>
  <c r="O286" i="3"/>
  <c r="Q286" i="3"/>
  <c r="N286" i="3"/>
  <c r="P286" i="3"/>
  <c r="J286" i="3"/>
  <c r="X285" i="3"/>
  <c r="W285" i="3"/>
  <c r="V285" i="3"/>
  <c r="Z285" i="3"/>
  <c r="U285" i="3"/>
  <c r="Y285" i="3"/>
  <c r="S285" i="3"/>
  <c r="T285" i="3"/>
  <c r="O285" i="3"/>
  <c r="Q285" i="3"/>
  <c r="N285" i="3"/>
  <c r="P285" i="3"/>
  <c r="R285" i="3"/>
  <c r="J285" i="3"/>
  <c r="X284" i="3"/>
  <c r="W284" i="3"/>
  <c r="V284" i="3"/>
  <c r="Z284" i="3"/>
  <c r="U284" i="3"/>
  <c r="Y284" i="3"/>
  <c r="S284" i="3"/>
  <c r="T284" i="3"/>
  <c r="O284" i="3"/>
  <c r="Q284" i="3"/>
  <c r="N284" i="3"/>
  <c r="P284" i="3"/>
  <c r="J284" i="3"/>
  <c r="X283" i="3"/>
  <c r="W283" i="3"/>
  <c r="V283" i="3"/>
  <c r="Z283" i="3"/>
  <c r="U283" i="3"/>
  <c r="Y283" i="3"/>
  <c r="S283" i="3"/>
  <c r="T283" i="3"/>
  <c r="O283" i="3"/>
  <c r="Q283" i="3"/>
  <c r="N283" i="3"/>
  <c r="P283" i="3"/>
  <c r="R283" i="3"/>
  <c r="J283" i="3"/>
  <c r="X282" i="3"/>
  <c r="W282" i="3"/>
  <c r="V282" i="3"/>
  <c r="Z282" i="3"/>
  <c r="U282" i="3"/>
  <c r="Y282" i="3"/>
  <c r="S282" i="3"/>
  <c r="T282" i="3"/>
  <c r="O282" i="3"/>
  <c r="Q282" i="3"/>
  <c r="N282" i="3"/>
  <c r="P282" i="3"/>
  <c r="J282" i="3"/>
  <c r="X281" i="3"/>
  <c r="W281" i="3"/>
  <c r="V281" i="3"/>
  <c r="Z281" i="3"/>
  <c r="U281" i="3"/>
  <c r="Y281" i="3"/>
  <c r="S281" i="3"/>
  <c r="T281" i="3"/>
  <c r="O281" i="3"/>
  <c r="Q281" i="3"/>
  <c r="N281" i="3"/>
  <c r="P281" i="3"/>
  <c r="R281" i="3"/>
  <c r="J281" i="3"/>
  <c r="X280" i="3"/>
  <c r="W280" i="3"/>
  <c r="V280" i="3"/>
  <c r="Z280" i="3"/>
  <c r="U280" i="3"/>
  <c r="Y280" i="3"/>
  <c r="S280" i="3"/>
  <c r="T280" i="3"/>
  <c r="O280" i="3"/>
  <c r="Q280" i="3"/>
  <c r="N280" i="3"/>
  <c r="P280" i="3"/>
  <c r="J280" i="3"/>
  <c r="X279" i="3"/>
  <c r="W279" i="3"/>
  <c r="V279" i="3"/>
  <c r="Z279" i="3"/>
  <c r="U279" i="3"/>
  <c r="Y279" i="3"/>
  <c r="S279" i="3"/>
  <c r="T279" i="3"/>
  <c r="O279" i="3"/>
  <c r="Q279" i="3"/>
  <c r="N279" i="3"/>
  <c r="P279" i="3"/>
  <c r="R279" i="3"/>
  <c r="J279" i="3"/>
  <c r="X278" i="3"/>
  <c r="W278" i="3"/>
  <c r="V278" i="3"/>
  <c r="Z278" i="3"/>
  <c r="U278" i="3"/>
  <c r="Y278" i="3"/>
  <c r="S278" i="3"/>
  <c r="T278" i="3"/>
  <c r="O278" i="3"/>
  <c r="Q278" i="3"/>
  <c r="N278" i="3"/>
  <c r="P278" i="3"/>
  <c r="J278" i="3"/>
  <c r="X277" i="3"/>
  <c r="W277" i="3"/>
  <c r="V277" i="3"/>
  <c r="Z277" i="3"/>
  <c r="U277" i="3"/>
  <c r="Y277" i="3"/>
  <c r="S277" i="3"/>
  <c r="T277" i="3"/>
  <c r="O277" i="3"/>
  <c r="Q277" i="3"/>
  <c r="N277" i="3"/>
  <c r="P277" i="3"/>
  <c r="R277" i="3"/>
  <c r="J277" i="3"/>
  <c r="X276" i="3"/>
  <c r="W276" i="3"/>
  <c r="V276" i="3"/>
  <c r="Z276" i="3"/>
  <c r="U276" i="3"/>
  <c r="Y276" i="3"/>
  <c r="S276" i="3"/>
  <c r="T276" i="3"/>
  <c r="O276" i="3"/>
  <c r="Q276" i="3"/>
  <c r="N276" i="3"/>
  <c r="P276" i="3"/>
  <c r="J276" i="3"/>
  <c r="X275" i="3"/>
  <c r="W275" i="3"/>
  <c r="V275" i="3"/>
  <c r="Z275" i="3"/>
  <c r="U275" i="3"/>
  <c r="Y275" i="3"/>
  <c r="S275" i="3"/>
  <c r="T275" i="3"/>
  <c r="O275" i="3"/>
  <c r="Q275" i="3"/>
  <c r="N275" i="3"/>
  <c r="P275" i="3"/>
  <c r="R275" i="3"/>
  <c r="J275" i="3"/>
  <c r="X274" i="3"/>
  <c r="W274" i="3"/>
  <c r="V274" i="3"/>
  <c r="Z274" i="3"/>
  <c r="U274" i="3"/>
  <c r="Y274" i="3"/>
  <c r="S274" i="3"/>
  <c r="T274" i="3"/>
  <c r="O274" i="3"/>
  <c r="Q274" i="3"/>
  <c r="N274" i="3"/>
  <c r="P274" i="3"/>
  <c r="J274" i="3"/>
  <c r="X273" i="3"/>
  <c r="W273" i="3"/>
  <c r="V273" i="3"/>
  <c r="Z273" i="3"/>
  <c r="U273" i="3"/>
  <c r="Y273" i="3"/>
  <c r="S273" i="3"/>
  <c r="T273" i="3"/>
  <c r="O273" i="3"/>
  <c r="Q273" i="3"/>
  <c r="N273" i="3"/>
  <c r="P273" i="3"/>
  <c r="R273" i="3"/>
  <c r="J273" i="3"/>
  <c r="X272" i="3"/>
  <c r="W272" i="3"/>
  <c r="V272" i="3"/>
  <c r="Z272" i="3"/>
  <c r="U272" i="3"/>
  <c r="Y272" i="3"/>
  <c r="S272" i="3"/>
  <c r="T272" i="3"/>
  <c r="O272" i="3"/>
  <c r="Q272" i="3"/>
  <c r="N272" i="3"/>
  <c r="P272" i="3"/>
  <c r="J272" i="3"/>
  <c r="X271" i="3"/>
  <c r="W271" i="3"/>
  <c r="V271" i="3"/>
  <c r="Z271" i="3"/>
  <c r="U271" i="3"/>
  <c r="Y271" i="3"/>
  <c r="S271" i="3"/>
  <c r="T271" i="3"/>
  <c r="O271" i="3"/>
  <c r="Q271" i="3"/>
  <c r="N271" i="3"/>
  <c r="P271" i="3"/>
  <c r="R271" i="3"/>
  <c r="J271" i="3"/>
  <c r="X270" i="3"/>
  <c r="W270" i="3"/>
  <c r="V270" i="3"/>
  <c r="Z270" i="3"/>
  <c r="U270" i="3"/>
  <c r="Y270" i="3"/>
  <c r="S270" i="3"/>
  <c r="T270" i="3"/>
  <c r="O270" i="3"/>
  <c r="Q270" i="3"/>
  <c r="N270" i="3"/>
  <c r="P270" i="3"/>
  <c r="J270" i="3"/>
  <c r="X269" i="3"/>
  <c r="W269" i="3"/>
  <c r="V269" i="3"/>
  <c r="Z269" i="3"/>
  <c r="U269" i="3"/>
  <c r="Y269" i="3"/>
  <c r="S269" i="3"/>
  <c r="T269" i="3"/>
  <c r="O269" i="3"/>
  <c r="Q269" i="3"/>
  <c r="N269" i="3"/>
  <c r="P269" i="3"/>
  <c r="R269" i="3"/>
  <c r="J269" i="3"/>
  <c r="X268" i="3"/>
  <c r="W268" i="3"/>
  <c r="V268" i="3"/>
  <c r="Z268" i="3"/>
  <c r="U268" i="3"/>
  <c r="Y268" i="3"/>
  <c r="S268" i="3"/>
  <c r="T268" i="3"/>
  <c r="O268" i="3"/>
  <c r="Q268" i="3"/>
  <c r="N268" i="3"/>
  <c r="P268" i="3"/>
  <c r="J268" i="3"/>
  <c r="X267" i="3"/>
  <c r="W267" i="3"/>
  <c r="V267" i="3"/>
  <c r="Z267" i="3"/>
  <c r="U267" i="3"/>
  <c r="Y267" i="3"/>
  <c r="S267" i="3"/>
  <c r="T267" i="3"/>
  <c r="O267" i="3"/>
  <c r="Q267" i="3"/>
  <c r="N267" i="3"/>
  <c r="P267" i="3"/>
  <c r="R267" i="3"/>
  <c r="J267" i="3"/>
  <c r="X266" i="3"/>
  <c r="W266" i="3"/>
  <c r="V266" i="3"/>
  <c r="Z266" i="3"/>
  <c r="U266" i="3"/>
  <c r="Y266" i="3"/>
  <c r="S266" i="3"/>
  <c r="T266" i="3"/>
  <c r="O266" i="3"/>
  <c r="Q266" i="3"/>
  <c r="N266" i="3"/>
  <c r="P266" i="3"/>
  <c r="J266" i="3"/>
  <c r="X265" i="3"/>
  <c r="W265" i="3"/>
  <c r="V265" i="3"/>
  <c r="Z265" i="3"/>
  <c r="U265" i="3"/>
  <c r="Y265" i="3"/>
  <c r="S265" i="3"/>
  <c r="T265" i="3"/>
  <c r="O265" i="3"/>
  <c r="Q265" i="3"/>
  <c r="N265" i="3"/>
  <c r="P265" i="3"/>
  <c r="R265" i="3"/>
  <c r="J265" i="3"/>
  <c r="X264" i="3"/>
  <c r="W264" i="3"/>
  <c r="V264" i="3"/>
  <c r="Z264" i="3"/>
  <c r="U264" i="3"/>
  <c r="Y264" i="3"/>
  <c r="S264" i="3"/>
  <c r="T264" i="3"/>
  <c r="O264" i="3"/>
  <c r="Q264" i="3"/>
  <c r="N264" i="3"/>
  <c r="P264" i="3"/>
  <c r="J264" i="3"/>
  <c r="X263" i="3"/>
  <c r="W263" i="3"/>
  <c r="V263" i="3"/>
  <c r="Z263" i="3"/>
  <c r="U263" i="3"/>
  <c r="Y263" i="3"/>
  <c r="S263" i="3"/>
  <c r="T263" i="3"/>
  <c r="O263" i="3"/>
  <c r="Q263" i="3"/>
  <c r="N263" i="3"/>
  <c r="P263" i="3"/>
  <c r="R263" i="3"/>
  <c r="J263" i="3"/>
  <c r="X262" i="3"/>
  <c r="W262" i="3"/>
  <c r="V262" i="3"/>
  <c r="Z262" i="3"/>
  <c r="U262" i="3"/>
  <c r="Y262" i="3"/>
  <c r="S262" i="3"/>
  <c r="T262" i="3"/>
  <c r="O262" i="3"/>
  <c r="Q262" i="3"/>
  <c r="N262" i="3"/>
  <c r="P262" i="3"/>
  <c r="J262" i="3"/>
  <c r="X261" i="3"/>
  <c r="W261" i="3"/>
  <c r="V261" i="3"/>
  <c r="Z261" i="3"/>
  <c r="U261" i="3"/>
  <c r="Y261" i="3"/>
  <c r="S261" i="3"/>
  <c r="T261" i="3"/>
  <c r="O261" i="3"/>
  <c r="Q261" i="3"/>
  <c r="N261" i="3"/>
  <c r="P261" i="3"/>
  <c r="R261" i="3"/>
  <c r="J261" i="3"/>
  <c r="X260" i="3"/>
  <c r="W260" i="3"/>
  <c r="V260" i="3"/>
  <c r="Z260" i="3"/>
  <c r="U260" i="3"/>
  <c r="Y260" i="3"/>
  <c r="S260" i="3"/>
  <c r="T260" i="3"/>
  <c r="O260" i="3"/>
  <c r="Q260" i="3"/>
  <c r="N260" i="3"/>
  <c r="P260" i="3"/>
  <c r="J260" i="3"/>
  <c r="X259" i="3"/>
  <c r="W259" i="3"/>
  <c r="V259" i="3"/>
  <c r="Z259" i="3"/>
  <c r="U259" i="3"/>
  <c r="Y259" i="3"/>
  <c r="S259" i="3"/>
  <c r="T259" i="3"/>
  <c r="O259" i="3"/>
  <c r="Q259" i="3"/>
  <c r="N259" i="3"/>
  <c r="P259" i="3"/>
  <c r="R259" i="3"/>
  <c r="J259" i="3"/>
  <c r="X258" i="3"/>
  <c r="W258" i="3"/>
  <c r="V258" i="3"/>
  <c r="Z258" i="3"/>
  <c r="U258" i="3"/>
  <c r="Y258" i="3"/>
  <c r="S258" i="3"/>
  <c r="T258" i="3"/>
  <c r="O258" i="3"/>
  <c r="Q258" i="3"/>
  <c r="N258" i="3"/>
  <c r="P258" i="3"/>
  <c r="J258" i="3"/>
  <c r="X257" i="3"/>
  <c r="W257" i="3"/>
  <c r="V257" i="3"/>
  <c r="Z257" i="3"/>
  <c r="U257" i="3"/>
  <c r="Y257" i="3"/>
  <c r="S257" i="3"/>
  <c r="T257" i="3"/>
  <c r="O257" i="3"/>
  <c r="Q257" i="3"/>
  <c r="N257" i="3"/>
  <c r="P257" i="3"/>
  <c r="R257" i="3"/>
  <c r="J257" i="3"/>
  <c r="X256" i="3"/>
  <c r="W256" i="3"/>
  <c r="V256" i="3"/>
  <c r="Z256" i="3"/>
  <c r="U256" i="3"/>
  <c r="Y256" i="3"/>
  <c r="S256" i="3"/>
  <c r="T256" i="3"/>
  <c r="O256" i="3"/>
  <c r="Q256" i="3"/>
  <c r="N256" i="3"/>
  <c r="P256" i="3"/>
  <c r="J256" i="3"/>
  <c r="X255" i="3"/>
  <c r="W255" i="3"/>
  <c r="V255" i="3"/>
  <c r="Z255" i="3"/>
  <c r="U255" i="3"/>
  <c r="Y255" i="3"/>
  <c r="S255" i="3"/>
  <c r="T255" i="3"/>
  <c r="O255" i="3"/>
  <c r="Q255" i="3"/>
  <c r="N255" i="3"/>
  <c r="P255" i="3"/>
  <c r="R255" i="3"/>
  <c r="J255" i="3"/>
  <c r="X254" i="3"/>
  <c r="W254" i="3"/>
  <c r="V254" i="3"/>
  <c r="Z254" i="3"/>
  <c r="U254" i="3"/>
  <c r="Y254" i="3"/>
  <c r="S254" i="3"/>
  <c r="T254" i="3"/>
  <c r="O254" i="3"/>
  <c r="Q254" i="3"/>
  <c r="N254" i="3"/>
  <c r="P254" i="3"/>
  <c r="J254" i="3"/>
  <c r="X253" i="3"/>
  <c r="W253" i="3"/>
  <c r="V253" i="3"/>
  <c r="Z253" i="3"/>
  <c r="U253" i="3"/>
  <c r="Y253" i="3"/>
  <c r="S253" i="3"/>
  <c r="T253" i="3"/>
  <c r="O253" i="3"/>
  <c r="Q253" i="3"/>
  <c r="N253" i="3"/>
  <c r="P253" i="3"/>
  <c r="R253" i="3"/>
  <c r="J253" i="3"/>
  <c r="X252" i="3"/>
  <c r="W252" i="3"/>
  <c r="V252" i="3"/>
  <c r="Z252" i="3"/>
  <c r="U252" i="3"/>
  <c r="Y252" i="3"/>
  <c r="S252" i="3"/>
  <c r="T252" i="3"/>
  <c r="O252" i="3"/>
  <c r="Q252" i="3"/>
  <c r="N252" i="3"/>
  <c r="P252" i="3"/>
  <c r="J252" i="3"/>
  <c r="X251" i="3"/>
  <c r="W251" i="3"/>
  <c r="V251" i="3"/>
  <c r="Z251" i="3"/>
  <c r="U251" i="3"/>
  <c r="Y251" i="3"/>
  <c r="S251" i="3"/>
  <c r="T251" i="3"/>
  <c r="O251" i="3"/>
  <c r="Q251" i="3"/>
  <c r="N251" i="3"/>
  <c r="P251" i="3"/>
  <c r="R251" i="3"/>
  <c r="J251" i="3"/>
  <c r="X250" i="3"/>
  <c r="W250" i="3"/>
  <c r="V250" i="3"/>
  <c r="Z250" i="3"/>
  <c r="U250" i="3"/>
  <c r="Y250" i="3"/>
  <c r="S250" i="3"/>
  <c r="T250" i="3"/>
  <c r="O250" i="3"/>
  <c r="Q250" i="3"/>
  <c r="N250" i="3"/>
  <c r="P250" i="3"/>
  <c r="J250" i="3"/>
  <c r="X249" i="3"/>
  <c r="W249" i="3"/>
  <c r="V249" i="3"/>
  <c r="Z249" i="3"/>
  <c r="U249" i="3"/>
  <c r="Y249" i="3"/>
  <c r="S249" i="3"/>
  <c r="T249" i="3"/>
  <c r="O249" i="3"/>
  <c r="Q249" i="3"/>
  <c r="N249" i="3"/>
  <c r="P249" i="3"/>
  <c r="R249" i="3"/>
  <c r="J249" i="3"/>
  <c r="X248" i="3"/>
  <c r="W248" i="3"/>
  <c r="V248" i="3"/>
  <c r="Z248" i="3"/>
  <c r="U248" i="3"/>
  <c r="Y248" i="3"/>
  <c r="S248" i="3"/>
  <c r="T248" i="3"/>
  <c r="O248" i="3"/>
  <c r="Q248" i="3"/>
  <c r="N248" i="3"/>
  <c r="P248" i="3"/>
  <c r="J248" i="3"/>
  <c r="X247" i="3"/>
  <c r="W247" i="3"/>
  <c r="V247" i="3"/>
  <c r="Z247" i="3"/>
  <c r="U247" i="3"/>
  <c r="Y247" i="3"/>
  <c r="S247" i="3"/>
  <c r="T247" i="3"/>
  <c r="O247" i="3"/>
  <c r="Q247" i="3"/>
  <c r="N247" i="3"/>
  <c r="P247" i="3"/>
  <c r="R247" i="3"/>
  <c r="J247" i="3"/>
  <c r="X246" i="3"/>
  <c r="W246" i="3"/>
  <c r="V246" i="3"/>
  <c r="Z246" i="3"/>
  <c r="U246" i="3"/>
  <c r="Y246" i="3"/>
  <c r="S246" i="3"/>
  <c r="T246" i="3"/>
  <c r="O246" i="3"/>
  <c r="Q246" i="3"/>
  <c r="N246" i="3"/>
  <c r="P246" i="3"/>
  <c r="J246" i="3"/>
  <c r="X245" i="3"/>
  <c r="W245" i="3"/>
  <c r="V245" i="3"/>
  <c r="Z245" i="3"/>
  <c r="U245" i="3"/>
  <c r="Y245" i="3"/>
  <c r="S245" i="3"/>
  <c r="T245" i="3"/>
  <c r="O245" i="3"/>
  <c r="Q245" i="3"/>
  <c r="N245" i="3"/>
  <c r="P245" i="3"/>
  <c r="R245" i="3"/>
  <c r="J245" i="3"/>
  <c r="X244" i="3"/>
  <c r="W244" i="3"/>
  <c r="V244" i="3"/>
  <c r="Z244" i="3"/>
  <c r="U244" i="3"/>
  <c r="Y244" i="3"/>
  <c r="S244" i="3"/>
  <c r="T244" i="3"/>
  <c r="O244" i="3"/>
  <c r="Q244" i="3"/>
  <c r="N244" i="3"/>
  <c r="P244" i="3"/>
  <c r="J244" i="3"/>
  <c r="X243" i="3"/>
  <c r="W243" i="3"/>
  <c r="V243" i="3"/>
  <c r="Z243" i="3"/>
  <c r="U243" i="3"/>
  <c r="Y243" i="3"/>
  <c r="S243" i="3"/>
  <c r="T243" i="3"/>
  <c r="O243" i="3"/>
  <c r="Q243" i="3"/>
  <c r="N243" i="3"/>
  <c r="P243" i="3"/>
  <c r="R243" i="3"/>
  <c r="J243" i="3"/>
  <c r="X242" i="3"/>
  <c r="W242" i="3"/>
  <c r="V242" i="3"/>
  <c r="Z242" i="3"/>
  <c r="U242" i="3"/>
  <c r="Y242" i="3"/>
  <c r="S242" i="3"/>
  <c r="T242" i="3"/>
  <c r="O242" i="3"/>
  <c r="Q242" i="3"/>
  <c r="N242" i="3"/>
  <c r="P242" i="3"/>
  <c r="J242" i="3"/>
  <c r="X241" i="3"/>
  <c r="W241" i="3"/>
  <c r="V241" i="3"/>
  <c r="Z241" i="3"/>
  <c r="U241" i="3"/>
  <c r="Y241" i="3"/>
  <c r="S241" i="3"/>
  <c r="T241" i="3"/>
  <c r="O241" i="3"/>
  <c r="Q241" i="3"/>
  <c r="N241" i="3"/>
  <c r="P241" i="3"/>
  <c r="R241" i="3"/>
  <c r="J241" i="3"/>
  <c r="X240" i="3"/>
  <c r="W240" i="3"/>
  <c r="V240" i="3"/>
  <c r="Z240" i="3"/>
  <c r="U240" i="3"/>
  <c r="Y240" i="3"/>
  <c r="S240" i="3"/>
  <c r="T240" i="3"/>
  <c r="O240" i="3"/>
  <c r="Q240" i="3"/>
  <c r="N240" i="3"/>
  <c r="P240" i="3"/>
  <c r="J240" i="3"/>
  <c r="X239" i="3"/>
  <c r="W239" i="3"/>
  <c r="V239" i="3"/>
  <c r="Z239" i="3"/>
  <c r="U239" i="3"/>
  <c r="Y239" i="3"/>
  <c r="S239" i="3"/>
  <c r="T239" i="3"/>
  <c r="O239" i="3"/>
  <c r="Q239" i="3"/>
  <c r="N239" i="3"/>
  <c r="P239" i="3"/>
  <c r="R239" i="3"/>
  <c r="J239" i="3"/>
  <c r="X238" i="3"/>
  <c r="W238" i="3"/>
  <c r="V238" i="3"/>
  <c r="Z238" i="3"/>
  <c r="U238" i="3"/>
  <c r="Y238" i="3"/>
  <c r="S238" i="3"/>
  <c r="T238" i="3"/>
  <c r="O238" i="3"/>
  <c r="Q238" i="3"/>
  <c r="N238" i="3"/>
  <c r="P238" i="3"/>
  <c r="J238" i="3"/>
  <c r="X237" i="3"/>
  <c r="W237" i="3"/>
  <c r="V237" i="3"/>
  <c r="Z237" i="3"/>
  <c r="U237" i="3"/>
  <c r="Y237" i="3"/>
  <c r="S237" i="3"/>
  <c r="T237" i="3"/>
  <c r="O237" i="3"/>
  <c r="Q237" i="3"/>
  <c r="N237" i="3"/>
  <c r="P237" i="3"/>
  <c r="R237" i="3"/>
  <c r="J237" i="3"/>
  <c r="X236" i="3"/>
  <c r="W236" i="3"/>
  <c r="V236" i="3"/>
  <c r="Z236" i="3"/>
  <c r="U236" i="3"/>
  <c r="Y236" i="3"/>
  <c r="S236" i="3"/>
  <c r="T236" i="3"/>
  <c r="O236" i="3"/>
  <c r="Q236" i="3"/>
  <c r="N236" i="3"/>
  <c r="P236" i="3"/>
  <c r="J236" i="3"/>
  <c r="X235" i="3"/>
  <c r="W235" i="3"/>
  <c r="V235" i="3"/>
  <c r="Z235" i="3"/>
  <c r="U235" i="3"/>
  <c r="Y235" i="3"/>
  <c r="S235" i="3"/>
  <c r="T235" i="3"/>
  <c r="O235" i="3"/>
  <c r="Q235" i="3"/>
  <c r="N235" i="3"/>
  <c r="P235" i="3"/>
  <c r="J235" i="3"/>
  <c r="L235" i="3"/>
  <c r="K235" i="3"/>
  <c r="X234" i="3"/>
  <c r="W234" i="3"/>
  <c r="V234" i="3"/>
  <c r="Z234" i="3"/>
  <c r="U234" i="3"/>
  <c r="Y234" i="3"/>
  <c r="S234" i="3"/>
  <c r="T234" i="3"/>
  <c r="O234" i="3"/>
  <c r="Q234" i="3"/>
  <c r="N234" i="3"/>
  <c r="P234" i="3"/>
  <c r="J234" i="3"/>
  <c r="K234" i="3"/>
  <c r="X233" i="3"/>
  <c r="W233" i="3"/>
  <c r="V233" i="3"/>
  <c r="Z233" i="3"/>
  <c r="U233" i="3"/>
  <c r="Y233" i="3"/>
  <c r="S233" i="3"/>
  <c r="T233" i="3"/>
  <c r="O233" i="3"/>
  <c r="Q233" i="3"/>
  <c r="N233" i="3"/>
  <c r="P233" i="3"/>
  <c r="J233" i="3"/>
  <c r="L233" i="3"/>
  <c r="K233" i="3"/>
  <c r="X232" i="3"/>
  <c r="W232" i="3"/>
  <c r="V232" i="3"/>
  <c r="Z232" i="3"/>
  <c r="U232" i="3"/>
  <c r="Y232" i="3"/>
  <c r="S232" i="3"/>
  <c r="T232" i="3"/>
  <c r="O232" i="3"/>
  <c r="Q232" i="3"/>
  <c r="N232" i="3"/>
  <c r="P232" i="3"/>
  <c r="J232" i="3"/>
  <c r="K232" i="3"/>
  <c r="X231" i="3"/>
  <c r="W231" i="3"/>
  <c r="V231" i="3"/>
  <c r="Z231" i="3"/>
  <c r="U231" i="3"/>
  <c r="Y231" i="3"/>
  <c r="S231" i="3"/>
  <c r="T231" i="3"/>
  <c r="O231" i="3"/>
  <c r="Q231" i="3"/>
  <c r="N231" i="3"/>
  <c r="P231" i="3"/>
  <c r="J231" i="3"/>
  <c r="L231" i="3"/>
  <c r="K231" i="3"/>
  <c r="X230" i="3"/>
  <c r="W230" i="3"/>
  <c r="V230" i="3"/>
  <c r="Z230" i="3"/>
  <c r="U230" i="3"/>
  <c r="Y230" i="3"/>
  <c r="S230" i="3"/>
  <c r="T230" i="3"/>
  <c r="O230" i="3"/>
  <c r="Q230" i="3"/>
  <c r="N230" i="3"/>
  <c r="P230" i="3"/>
  <c r="J230" i="3"/>
  <c r="K230" i="3"/>
  <c r="X229" i="3"/>
  <c r="W229" i="3"/>
  <c r="V229" i="3"/>
  <c r="Z229" i="3"/>
  <c r="U229" i="3"/>
  <c r="Y229" i="3"/>
  <c r="S229" i="3"/>
  <c r="T229" i="3"/>
  <c r="O229" i="3"/>
  <c r="Q229" i="3"/>
  <c r="N229" i="3"/>
  <c r="P229" i="3"/>
  <c r="J229" i="3"/>
  <c r="L229" i="3"/>
  <c r="K229" i="3"/>
  <c r="X228" i="3"/>
  <c r="W228" i="3"/>
  <c r="V228" i="3"/>
  <c r="Z228" i="3"/>
  <c r="U228" i="3"/>
  <c r="Y228" i="3"/>
  <c r="S228" i="3"/>
  <c r="T228" i="3"/>
  <c r="O228" i="3"/>
  <c r="Q228" i="3"/>
  <c r="N228" i="3"/>
  <c r="P228" i="3"/>
  <c r="J228" i="3"/>
  <c r="K228" i="3"/>
  <c r="X227" i="3"/>
  <c r="W227" i="3"/>
  <c r="V227" i="3"/>
  <c r="Z227" i="3"/>
  <c r="U227" i="3"/>
  <c r="Y227" i="3"/>
  <c r="S227" i="3"/>
  <c r="T227" i="3"/>
  <c r="O227" i="3"/>
  <c r="Q227" i="3"/>
  <c r="N227" i="3"/>
  <c r="P227" i="3"/>
  <c r="J227" i="3"/>
  <c r="L227" i="3"/>
  <c r="K227" i="3"/>
  <c r="X226" i="3"/>
  <c r="W226" i="3"/>
  <c r="V226" i="3"/>
  <c r="Z226" i="3"/>
  <c r="U226" i="3"/>
  <c r="Y226" i="3"/>
  <c r="S226" i="3"/>
  <c r="T226" i="3"/>
  <c r="O226" i="3"/>
  <c r="Q226" i="3"/>
  <c r="N226" i="3"/>
  <c r="P226" i="3"/>
  <c r="J226" i="3"/>
  <c r="K226" i="3"/>
  <c r="X225" i="3"/>
  <c r="W225" i="3"/>
  <c r="V225" i="3"/>
  <c r="Z225" i="3"/>
  <c r="U225" i="3"/>
  <c r="Y225" i="3"/>
  <c r="S225" i="3"/>
  <c r="T225" i="3"/>
  <c r="O225" i="3"/>
  <c r="Q225" i="3"/>
  <c r="N225" i="3"/>
  <c r="P225" i="3"/>
  <c r="J225" i="3"/>
  <c r="L225" i="3"/>
  <c r="K225" i="3"/>
  <c r="X224" i="3"/>
  <c r="W224" i="3"/>
  <c r="V224" i="3"/>
  <c r="Z224" i="3"/>
  <c r="U224" i="3"/>
  <c r="Y224" i="3"/>
  <c r="S224" i="3"/>
  <c r="T224" i="3"/>
  <c r="O224" i="3"/>
  <c r="Q224" i="3"/>
  <c r="N224" i="3"/>
  <c r="P224" i="3"/>
  <c r="J224" i="3"/>
  <c r="K224" i="3"/>
  <c r="X223" i="3"/>
  <c r="W223" i="3"/>
  <c r="V223" i="3"/>
  <c r="Z223" i="3"/>
  <c r="U223" i="3"/>
  <c r="Y223" i="3"/>
  <c r="S223" i="3"/>
  <c r="T223" i="3"/>
  <c r="O223" i="3"/>
  <c r="Q223" i="3"/>
  <c r="N223" i="3"/>
  <c r="P223" i="3"/>
  <c r="J223" i="3"/>
  <c r="L223" i="3"/>
  <c r="K223" i="3"/>
  <c r="X222" i="3"/>
  <c r="W222" i="3"/>
  <c r="V222" i="3"/>
  <c r="Z222" i="3"/>
  <c r="U222" i="3"/>
  <c r="Y222" i="3"/>
  <c r="S222" i="3"/>
  <c r="T222" i="3"/>
  <c r="O222" i="3"/>
  <c r="Q222" i="3"/>
  <c r="N222" i="3"/>
  <c r="P222" i="3"/>
  <c r="J222" i="3"/>
  <c r="K222" i="3"/>
  <c r="X221" i="3"/>
  <c r="W221" i="3"/>
  <c r="V221" i="3"/>
  <c r="Z221" i="3"/>
  <c r="U221" i="3"/>
  <c r="Y221" i="3"/>
  <c r="S221" i="3"/>
  <c r="T221" i="3"/>
  <c r="O221" i="3"/>
  <c r="Q221" i="3"/>
  <c r="N221" i="3"/>
  <c r="P221" i="3"/>
  <c r="J221" i="3"/>
  <c r="L221" i="3"/>
  <c r="K221" i="3"/>
  <c r="X220" i="3"/>
  <c r="W220" i="3"/>
  <c r="V220" i="3"/>
  <c r="Z220" i="3"/>
  <c r="U220" i="3"/>
  <c r="Y220" i="3"/>
  <c r="S220" i="3"/>
  <c r="T220" i="3"/>
  <c r="O220" i="3"/>
  <c r="Q220" i="3"/>
  <c r="N220" i="3"/>
  <c r="P220" i="3"/>
  <c r="J220" i="3"/>
  <c r="K220" i="3"/>
  <c r="X219" i="3"/>
  <c r="W219" i="3"/>
  <c r="V219" i="3"/>
  <c r="Z219" i="3"/>
  <c r="U219" i="3"/>
  <c r="Y219" i="3"/>
  <c r="S219" i="3"/>
  <c r="T219" i="3"/>
  <c r="O219" i="3"/>
  <c r="Q219" i="3"/>
  <c r="N219" i="3"/>
  <c r="P219" i="3"/>
  <c r="J219" i="3"/>
  <c r="L219" i="3"/>
  <c r="K219" i="3"/>
  <c r="X218" i="3"/>
  <c r="W218" i="3"/>
  <c r="V218" i="3"/>
  <c r="Z218" i="3"/>
  <c r="U218" i="3"/>
  <c r="Y218" i="3"/>
  <c r="S218" i="3"/>
  <c r="T218" i="3"/>
  <c r="O218" i="3"/>
  <c r="Q218" i="3"/>
  <c r="N218" i="3"/>
  <c r="P218" i="3"/>
  <c r="J218" i="3"/>
  <c r="K218" i="3"/>
  <c r="X217" i="3"/>
  <c r="W217" i="3"/>
  <c r="V217" i="3"/>
  <c r="Z217" i="3"/>
  <c r="U217" i="3"/>
  <c r="Y217" i="3"/>
  <c r="S217" i="3"/>
  <c r="T217" i="3"/>
  <c r="O217" i="3"/>
  <c r="Q217" i="3"/>
  <c r="N217" i="3"/>
  <c r="P217" i="3"/>
  <c r="J217" i="3"/>
  <c r="L217" i="3"/>
  <c r="K217" i="3"/>
  <c r="X216" i="3"/>
  <c r="W216" i="3"/>
  <c r="V216" i="3"/>
  <c r="Z216" i="3"/>
  <c r="U216" i="3"/>
  <c r="Y216" i="3"/>
  <c r="S216" i="3"/>
  <c r="T216" i="3"/>
  <c r="O216" i="3"/>
  <c r="Q216" i="3"/>
  <c r="N216" i="3"/>
  <c r="P216" i="3"/>
  <c r="J216" i="3"/>
  <c r="K216" i="3"/>
  <c r="X215" i="3"/>
  <c r="W215" i="3"/>
  <c r="V215" i="3"/>
  <c r="Z215" i="3"/>
  <c r="U215" i="3"/>
  <c r="Y215" i="3"/>
  <c r="S215" i="3"/>
  <c r="T215" i="3"/>
  <c r="O215" i="3"/>
  <c r="Q215" i="3"/>
  <c r="N215" i="3"/>
  <c r="P215" i="3"/>
  <c r="J215" i="3"/>
  <c r="L215" i="3"/>
  <c r="K215" i="3"/>
  <c r="X214" i="3"/>
  <c r="W214" i="3"/>
  <c r="V214" i="3"/>
  <c r="Z214" i="3"/>
  <c r="U214" i="3"/>
  <c r="Y214" i="3"/>
  <c r="S214" i="3"/>
  <c r="T214" i="3"/>
  <c r="O214" i="3"/>
  <c r="Q214" i="3"/>
  <c r="N214" i="3"/>
  <c r="P214" i="3"/>
  <c r="J214" i="3"/>
  <c r="K214" i="3"/>
  <c r="X213" i="3"/>
  <c r="W213" i="3"/>
  <c r="V213" i="3"/>
  <c r="Z213" i="3"/>
  <c r="U213" i="3"/>
  <c r="Y213" i="3"/>
  <c r="S213" i="3"/>
  <c r="T213" i="3"/>
  <c r="O213" i="3"/>
  <c r="Q213" i="3"/>
  <c r="N213" i="3"/>
  <c r="P213" i="3"/>
  <c r="J213" i="3"/>
  <c r="L213" i="3"/>
  <c r="K213" i="3"/>
  <c r="X212" i="3"/>
  <c r="W212" i="3"/>
  <c r="V212" i="3"/>
  <c r="Z212" i="3"/>
  <c r="U212" i="3"/>
  <c r="Y212" i="3"/>
  <c r="S212" i="3"/>
  <c r="T212" i="3"/>
  <c r="O212" i="3"/>
  <c r="Q212" i="3"/>
  <c r="N212" i="3"/>
  <c r="P212" i="3"/>
  <c r="J212" i="3"/>
  <c r="K212" i="3"/>
  <c r="X211" i="3"/>
  <c r="W211" i="3"/>
  <c r="V211" i="3"/>
  <c r="Z211" i="3"/>
  <c r="U211" i="3"/>
  <c r="Y211" i="3"/>
  <c r="S211" i="3"/>
  <c r="T211" i="3"/>
  <c r="O211" i="3"/>
  <c r="Q211" i="3"/>
  <c r="N211" i="3"/>
  <c r="P211" i="3"/>
  <c r="J211" i="3"/>
  <c r="L211" i="3"/>
  <c r="K211" i="3"/>
  <c r="X210" i="3"/>
  <c r="W210" i="3"/>
  <c r="V210" i="3"/>
  <c r="Z210" i="3"/>
  <c r="U210" i="3"/>
  <c r="Y210" i="3"/>
  <c r="S210" i="3"/>
  <c r="T210" i="3"/>
  <c r="O210" i="3"/>
  <c r="Q210" i="3"/>
  <c r="N210" i="3"/>
  <c r="P210" i="3"/>
  <c r="J210" i="3"/>
  <c r="K210" i="3"/>
  <c r="X209" i="3"/>
  <c r="W209" i="3"/>
  <c r="V209" i="3"/>
  <c r="Z209" i="3"/>
  <c r="U209" i="3"/>
  <c r="Y209" i="3"/>
  <c r="S209" i="3"/>
  <c r="T209" i="3"/>
  <c r="O209" i="3"/>
  <c r="Q209" i="3"/>
  <c r="N209" i="3"/>
  <c r="P209" i="3"/>
  <c r="J209" i="3"/>
  <c r="L209" i="3"/>
  <c r="K209" i="3"/>
  <c r="X208" i="3"/>
  <c r="W208" i="3"/>
  <c r="V208" i="3"/>
  <c r="Z208" i="3"/>
  <c r="U208" i="3"/>
  <c r="Y208" i="3"/>
  <c r="S208" i="3"/>
  <c r="T208" i="3"/>
  <c r="O208" i="3"/>
  <c r="Q208" i="3"/>
  <c r="N208" i="3"/>
  <c r="P208" i="3"/>
  <c r="J208" i="3"/>
  <c r="K208" i="3"/>
  <c r="X207" i="3"/>
  <c r="W207" i="3"/>
  <c r="V207" i="3"/>
  <c r="Z207" i="3"/>
  <c r="U207" i="3"/>
  <c r="Y207" i="3"/>
  <c r="S207" i="3"/>
  <c r="T207" i="3"/>
  <c r="O207" i="3"/>
  <c r="Q207" i="3"/>
  <c r="N207" i="3"/>
  <c r="P207" i="3"/>
  <c r="J207" i="3"/>
  <c r="L207" i="3"/>
  <c r="K207" i="3"/>
  <c r="X206" i="3"/>
  <c r="W206" i="3"/>
  <c r="V206" i="3"/>
  <c r="Z206" i="3"/>
  <c r="U206" i="3"/>
  <c r="Y206" i="3"/>
  <c r="S206" i="3"/>
  <c r="T206" i="3"/>
  <c r="O206" i="3"/>
  <c r="Q206" i="3"/>
  <c r="N206" i="3"/>
  <c r="P206" i="3"/>
  <c r="J206" i="3"/>
  <c r="K206" i="3"/>
  <c r="X205" i="3"/>
  <c r="W205" i="3"/>
  <c r="V205" i="3"/>
  <c r="Z205" i="3"/>
  <c r="U205" i="3"/>
  <c r="Y205" i="3"/>
  <c r="S205" i="3"/>
  <c r="T205" i="3"/>
  <c r="O205" i="3"/>
  <c r="Q205" i="3"/>
  <c r="N205" i="3"/>
  <c r="P205" i="3"/>
  <c r="J205" i="3"/>
  <c r="L205" i="3"/>
  <c r="K205" i="3"/>
  <c r="X204" i="3"/>
  <c r="W204" i="3"/>
  <c r="V204" i="3"/>
  <c r="Z204" i="3"/>
  <c r="U204" i="3"/>
  <c r="Y204" i="3"/>
  <c r="S204" i="3"/>
  <c r="T204" i="3"/>
  <c r="O204" i="3"/>
  <c r="Q204" i="3"/>
  <c r="N204" i="3"/>
  <c r="P204" i="3"/>
  <c r="J204" i="3"/>
  <c r="K204" i="3"/>
  <c r="X203" i="3"/>
  <c r="W203" i="3"/>
  <c r="V203" i="3"/>
  <c r="Z203" i="3"/>
  <c r="U203" i="3"/>
  <c r="Y203" i="3"/>
  <c r="S203" i="3"/>
  <c r="T203" i="3"/>
  <c r="O203" i="3"/>
  <c r="Q203" i="3"/>
  <c r="N203" i="3"/>
  <c r="P203" i="3"/>
  <c r="J203" i="3"/>
  <c r="L203" i="3"/>
  <c r="K203" i="3"/>
  <c r="X202" i="3"/>
  <c r="W202" i="3"/>
  <c r="V202" i="3"/>
  <c r="Z202" i="3"/>
  <c r="U202" i="3"/>
  <c r="Y202" i="3"/>
  <c r="S202" i="3"/>
  <c r="T202" i="3"/>
  <c r="O202" i="3"/>
  <c r="Q202" i="3"/>
  <c r="N202" i="3"/>
  <c r="P202" i="3"/>
  <c r="J202" i="3"/>
  <c r="K202" i="3"/>
  <c r="X201" i="3"/>
  <c r="W201" i="3"/>
  <c r="V201" i="3"/>
  <c r="Z201" i="3"/>
  <c r="U201" i="3"/>
  <c r="Y201" i="3"/>
  <c r="S201" i="3"/>
  <c r="T201" i="3"/>
  <c r="O201" i="3"/>
  <c r="Q201" i="3"/>
  <c r="N201" i="3"/>
  <c r="P201" i="3"/>
  <c r="J201" i="3"/>
  <c r="L201" i="3"/>
  <c r="K201" i="3"/>
  <c r="X200" i="3"/>
  <c r="W200" i="3"/>
  <c r="V200" i="3"/>
  <c r="Z200" i="3"/>
  <c r="U200" i="3"/>
  <c r="Y200" i="3"/>
  <c r="S200" i="3"/>
  <c r="T200" i="3"/>
  <c r="O200" i="3"/>
  <c r="Q200" i="3"/>
  <c r="N200" i="3"/>
  <c r="P200" i="3"/>
  <c r="J200" i="3"/>
  <c r="K200" i="3"/>
  <c r="X199" i="3"/>
  <c r="W199" i="3"/>
  <c r="V199" i="3"/>
  <c r="Z199" i="3"/>
  <c r="U199" i="3"/>
  <c r="Y199" i="3"/>
  <c r="S199" i="3"/>
  <c r="T199" i="3"/>
  <c r="O199" i="3"/>
  <c r="Q199" i="3"/>
  <c r="N199" i="3"/>
  <c r="P199" i="3"/>
  <c r="J199" i="3"/>
  <c r="L199" i="3"/>
  <c r="K199" i="3"/>
  <c r="X198" i="3"/>
  <c r="W198" i="3"/>
  <c r="V198" i="3"/>
  <c r="Z198" i="3"/>
  <c r="U198" i="3"/>
  <c r="Y198" i="3"/>
  <c r="S198" i="3"/>
  <c r="T198" i="3"/>
  <c r="O198" i="3"/>
  <c r="Q198" i="3"/>
  <c r="N198" i="3"/>
  <c r="P198" i="3"/>
  <c r="J198" i="3"/>
  <c r="K198" i="3"/>
  <c r="X197" i="3"/>
  <c r="W197" i="3"/>
  <c r="V197" i="3"/>
  <c r="Z197" i="3"/>
  <c r="U197" i="3"/>
  <c r="Y197" i="3"/>
  <c r="S197" i="3"/>
  <c r="T197" i="3"/>
  <c r="O197" i="3"/>
  <c r="Q197" i="3"/>
  <c r="N197" i="3"/>
  <c r="P197" i="3"/>
  <c r="J197" i="3"/>
  <c r="L197" i="3"/>
  <c r="K197" i="3"/>
  <c r="X196" i="3"/>
  <c r="W196" i="3"/>
  <c r="V196" i="3"/>
  <c r="Z196" i="3"/>
  <c r="U196" i="3"/>
  <c r="Y196" i="3"/>
  <c r="S196" i="3"/>
  <c r="T196" i="3"/>
  <c r="O196" i="3"/>
  <c r="Q196" i="3"/>
  <c r="N196" i="3"/>
  <c r="P196" i="3"/>
  <c r="J196" i="3"/>
  <c r="K196" i="3"/>
  <c r="X195" i="3"/>
  <c r="W195" i="3"/>
  <c r="V195" i="3"/>
  <c r="Z195" i="3"/>
  <c r="U195" i="3"/>
  <c r="Y195" i="3"/>
  <c r="S195" i="3"/>
  <c r="T195" i="3"/>
  <c r="O195" i="3"/>
  <c r="Q195" i="3"/>
  <c r="N195" i="3"/>
  <c r="P195" i="3"/>
  <c r="J195" i="3"/>
  <c r="L195" i="3"/>
  <c r="K195" i="3"/>
  <c r="X194" i="3"/>
  <c r="W194" i="3"/>
  <c r="V194" i="3"/>
  <c r="Z194" i="3"/>
  <c r="U194" i="3"/>
  <c r="Y194" i="3"/>
  <c r="S194" i="3"/>
  <c r="T194" i="3"/>
  <c r="O194" i="3"/>
  <c r="Q194" i="3"/>
  <c r="N194" i="3"/>
  <c r="P194" i="3"/>
  <c r="J194" i="3"/>
  <c r="K194" i="3"/>
  <c r="X193" i="3"/>
  <c r="W193" i="3"/>
  <c r="V193" i="3"/>
  <c r="Z193" i="3"/>
  <c r="U193" i="3"/>
  <c r="Y193" i="3"/>
  <c r="S193" i="3"/>
  <c r="T193" i="3"/>
  <c r="O193" i="3"/>
  <c r="Q193" i="3"/>
  <c r="N193" i="3"/>
  <c r="P193" i="3"/>
  <c r="J193" i="3"/>
  <c r="L193" i="3"/>
  <c r="K193" i="3"/>
  <c r="X192" i="3"/>
  <c r="W192" i="3"/>
  <c r="V192" i="3"/>
  <c r="Z192" i="3"/>
  <c r="U192" i="3"/>
  <c r="Y192" i="3"/>
  <c r="S192" i="3"/>
  <c r="T192" i="3"/>
  <c r="O192" i="3"/>
  <c r="Q192" i="3"/>
  <c r="N192" i="3"/>
  <c r="P192" i="3"/>
  <c r="J192" i="3"/>
  <c r="K192" i="3"/>
  <c r="X191" i="3"/>
  <c r="W191" i="3"/>
  <c r="V191" i="3"/>
  <c r="Z191" i="3"/>
  <c r="U191" i="3"/>
  <c r="Y191" i="3"/>
  <c r="S191" i="3"/>
  <c r="T191" i="3"/>
  <c r="O191" i="3"/>
  <c r="Q191" i="3"/>
  <c r="N191" i="3"/>
  <c r="P191" i="3"/>
  <c r="J191" i="3"/>
  <c r="L191" i="3"/>
  <c r="K191" i="3"/>
  <c r="X190" i="3"/>
  <c r="W190" i="3"/>
  <c r="V190" i="3"/>
  <c r="Z190" i="3"/>
  <c r="U190" i="3"/>
  <c r="Y190" i="3"/>
  <c r="S190" i="3"/>
  <c r="T190" i="3"/>
  <c r="O190" i="3"/>
  <c r="Q190" i="3"/>
  <c r="N190" i="3"/>
  <c r="P190" i="3"/>
  <c r="J190" i="3"/>
  <c r="K190" i="3"/>
  <c r="X189" i="3"/>
  <c r="W189" i="3"/>
  <c r="V189" i="3"/>
  <c r="Z189" i="3"/>
  <c r="U189" i="3"/>
  <c r="Y189" i="3"/>
  <c r="S189" i="3"/>
  <c r="T189" i="3"/>
  <c r="O189" i="3"/>
  <c r="Q189" i="3"/>
  <c r="N189" i="3"/>
  <c r="P189" i="3"/>
  <c r="J189" i="3"/>
  <c r="L189" i="3"/>
  <c r="K189" i="3"/>
  <c r="X188" i="3"/>
  <c r="W188" i="3"/>
  <c r="V188" i="3"/>
  <c r="Z188" i="3"/>
  <c r="U188" i="3"/>
  <c r="Y188" i="3"/>
  <c r="S188" i="3"/>
  <c r="T188" i="3"/>
  <c r="O188" i="3"/>
  <c r="Q188" i="3"/>
  <c r="N188" i="3"/>
  <c r="P188" i="3"/>
  <c r="J188" i="3"/>
  <c r="K188" i="3"/>
  <c r="X187" i="3"/>
  <c r="W187" i="3"/>
  <c r="V187" i="3"/>
  <c r="Z187" i="3"/>
  <c r="U187" i="3"/>
  <c r="Y187" i="3"/>
  <c r="S187" i="3"/>
  <c r="T187" i="3"/>
  <c r="O187" i="3"/>
  <c r="Q187" i="3"/>
  <c r="N187" i="3"/>
  <c r="P187" i="3"/>
  <c r="J187" i="3"/>
  <c r="L187" i="3"/>
  <c r="K187" i="3"/>
  <c r="X186" i="3"/>
  <c r="W186" i="3"/>
  <c r="V186" i="3"/>
  <c r="Z186" i="3"/>
  <c r="U186" i="3"/>
  <c r="Y186" i="3"/>
  <c r="S186" i="3"/>
  <c r="T186" i="3"/>
  <c r="O186" i="3"/>
  <c r="Q186" i="3"/>
  <c r="N186" i="3"/>
  <c r="P186" i="3"/>
  <c r="J186" i="3"/>
  <c r="K186" i="3"/>
  <c r="X185" i="3"/>
  <c r="W185" i="3"/>
  <c r="V185" i="3"/>
  <c r="Z185" i="3"/>
  <c r="U185" i="3"/>
  <c r="Y185" i="3"/>
  <c r="S185" i="3"/>
  <c r="T185" i="3"/>
  <c r="O185" i="3"/>
  <c r="Q185" i="3"/>
  <c r="N185" i="3"/>
  <c r="P185" i="3"/>
  <c r="J185" i="3"/>
  <c r="L185" i="3"/>
  <c r="K185" i="3"/>
  <c r="X184" i="3"/>
  <c r="W184" i="3"/>
  <c r="V184" i="3"/>
  <c r="Z184" i="3"/>
  <c r="U184" i="3"/>
  <c r="Y184" i="3"/>
  <c r="S184" i="3"/>
  <c r="T184" i="3"/>
  <c r="O184" i="3"/>
  <c r="Q184" i="3"/>
  <c r="N184" i="3"/>
  <c r="P184" i="3"/>
  <c r="J184" i="3"/>
  <c r="K184" i="3"/>
  <c r="X183" i="3"/>
  <c r="W183" i="3"/>
  <c r="V183" i="3"/>
  <c r="Z183" i="3"/>
  <c r="U183" i="3"/>
  <c r="Y183" i="3"/>
  <c r="S183" i="3"/>
  <c r="T183" i="3"/>
  <c r="O183" i="3"/>
  <c r="Q183" i="3"/>
  <c r="N183" i="3"/>
  <c r="P183" i="3"/>
  <c r="J183" i="3"/>
  <c r="L183" i="3"/>
  <c r="K183" i="3"/>
  <c r="X182" i="3"/>
  <c r="W182" i="3"/>
  <c r="V182" i="3"/>
  <c r="Z182" i="3"/>
  <c r="U182" i="3"/>
  <c r="Y182" i="3"/>
  <c r="S182" i="3"/>
  <c r="T182" i="3"/>
  <c r="O182" i="3"/>
  <c r="Q182" i="3"/>
  <c r="N182" i="3"/>
  <c r="P182" i="3"/>
  <c r="J182" i="3"/>
  <c r="K182" i="3"/>
  <c r="X181" i="3"/>
  <c r="W181" i="3"/>
  <c r="V181" i="3"/>
  <c r="Z181" i="3"/>
  <c r="U181" i="3"/>
  <c r="Y181" i="3"/>
  <c r="S181" i="3"/>
  <c r="T181" i="3"/>
  <c r="O181" i="3"/>
  <c r="Q181" i="3"/>
  <c r="N181" i="3"/>
  <c r="P181" i="3"/>
  <c r="J181" i="3"/>
  <c r="L181" i="3"/>
  <c r="K181" i="3"/>
  <c r="X180" i="3"/>
  <c r="W180" i="3"/>
  <c r="V180" i="3"/>
  <c r="Z180" i="3"/>
  <c r="U180" i="3"/>
  <c r="Y180" i="3"/>
  <c r="S180" i="3"/>
  <c r="T180" i="3"/>
  <c r="O180" i="3"/>
  <c r="Q180" i="3"/>
  <c r="N180" i="3"/>
  <c r="P180" i="3"/>
  <c r="J180" i="3"/>
  <c r="K180" i="3"/>
  <c r="X179" i="3"/>
  <c r="W179" i="3"/>
  <c r="V179" i="3"/>
  <c r="Z179" i="3"/>
  <c r="U179" i="3"/>
  <c r="Y179" i="3"/>
  <c r="S179" i="3"/>
  <c r="T179" i="3"/>
  <c r="O179" i="3"/>
  <c r="Q179" i="3"/>
  <c r="N179" i="3"/>
  <c r="P179" i="3"/>
  <c r="J179" i="3"/>
  <c r="L179" i="3"/>
  <c r="K179" i="3"/>
  <c r="X178" i="3"/>
  <c r="W178" i="3"/>
  <c r="V178" i="3"/>
  <c r="Z178" i="3"/>
  <c r="U178" i="3"/>
  <c r="Y178" i="3"/>
  <c r="S178" i="3"/>
  <c r="T178" i="3"/>
  <c r="O178" i="3"/>
  <c r="Q178" i="3"/>
  <c r="N178" i="3"/>
  <c r="P178" i="3"/>
  <c r="J178" i="3"/>
  <c r="K178" i="3"/>
  <c r="X177" i="3"/>
  <c r="W177" i="3"/>
  <c r="V177" i="3"/>
  <c r="Z177" i="3"/>
  <c r="U177" i="3"/>
  <c r="Y177" i="3"/>
  <c r="S177" i="3"/>
  <c r="T177" i="3"/>
  <c r="O177" i="3"/>
  <c r="Q177" i="3"/>
  <c r="N177" i="3"/>
  <c r="P177" i="3"/>
  <c r="J177" i="3"/>
  <c r="L177" i="3"/>
  <c r="K177" i="3"/>
  <c r="X176" i="3"/>
  <c r="W176" i="3"/>
  <c r="V176" i="3"/>
  <c r="Z176" i="3"/>
  <c r="U176" i="3"/>
  <c r="Y176" i="3"/>
  <c r="S176" i="3"/>
  <c r="T176" i="3"/>
  <c r="O176" i="3"/>
  <c r="Q176" i="3"/>
  <c r="N176" i="3"/>
  <c r="P176" i="3"/>
  <c r="J176" i="3"/>
  <c r="K176" i="3"/>
  <c r="X175" i="3"/>
  <c r="W175" i="3"/>
  <c r="V175" i="3"/>
  <c r="Z175" i="3"/>
  <c r="U175" i="3"/>
  <c r="Y175" i="3"/>
  <c r="S175" i="3"/>
  <c r="T175" i="3"/>
  <c r="O175" i="3"/>
  <c r="Q175" i="3"/>
  <c r="N175" i="3"/>
  <c r="P175" i="3"/>
  <c r="J175" i="3"/>
  <c r="L175" i="3"/>
  <c r="K175" i="3"/>
  <c r="X174" i="3"/>
  <c r="W174" i="3"/>
  <c r="V174" i="3"/>
  <c r="Z174" i="3"/>
  <c r="U174" i="3"/>
  <c r="Y174" i="3"/>
  <c r="S174" i="3"/>
  <c r="T174" i="3"/>
  <c r="O174" i="3"/>
  <c r="Q174" i="3"/>
  <c r="N174" i="3"/>
  <c r="P174" i="3"/>
  <c r="J174" i="3"/>
  <c r="K174" i="3"/>
  <c r="X173" i="3"/>
  <c r="W173" i="3"/>
  <c r="V173" i="3"/>
  <c r="Z173" i="3"/>
  <c r="U173" i="3"/>
  <c r="Y173" i="3"/>
  <c r="S173" i="3"/>
  <c r="T173" i="3"/>
  <c r="O173" i="3"/>
  <c r="Q173" i="3"/>
  <c r="N173" i="3"/>
  <c r="P173" i="3"/>
  <c r="J173" i="3"/>
  <c r="L173" i="3"/>
  <c r="K173" i="3"/>
  <c r="X172" i="3"/>
  <c r="W172" i="3"/>
  <c r="V172" i="3"/>
  <c r="Z172" i="3"/>
  <c r="U172" i="3"/>
  <c r="Y172" i="3"/>
  <c r="S172" i="3"/>
  <c r="T172" i="3"/>
  <c r="O172" i="3"/>
  <c r="Q172" i="3"/>
  <c r="N172" i="3"/>
  <c r="P172" i="3"/>
  <c r="J172" i="3"/>
  <c r="K172" i="3"/>
  <c r="X171" i="3"/>
  <c r="W171" i="3"/>
  <c r="V171" i="3"/>
  <c r="Z171" i="3"/>
  <c r="U171" i="3"/>
  <c r="Y171" i="3"/>
  <c r="S171" i="3"/>
  <c r="T171" i="3"/>
  <c r="O171" i="3"/>
  <c r="Q171" i="3"/>
  <c r="N171" i="3"/>
  <c r="P171" i="3"/>
  <c r="J171" i="3"/>
  <c r="L171" i="3"/>
  <c r="K171" i="3"/>
  <c r="X170" i="3"/>
  <c r="W170" i="3"/>
  <c r="V170" i="3"/>
  <c r="Z170" i="3"/>
  <c r="U170" i="3"/>
  <c r="Y170" i="3"/>
  <c r="S170" i="3"/>
  <c r="T170" i="3"/>
  <c r="O170" i="3"/>
  <c r="Q170" i="3"/>
  <c r="N170" i="3"/>
  <c r="P170" i="3"/>
  <c r="J170" i="3"/>
  <c r="K170" i="3"/>
  <c r="X169" i="3"/>
  <c r="W169" i="3"/>
  <c r="V169" i="3"/>
  <c r="Z169" i="3"/>
  <c r="U169" i="3"/>
  <c r="Y169" i="3"/>
  <c r="S169" i="3"/>
  <c r="T169" i="3"/>
  <c r="O169" i="3"/>
  <c r="Q169" i="3"/>
  <c r="N169" i="3"/>
  <c r="P169" i="3"/>
  <c r="J169" i="3"/>
  <c r="L169" i="3"/>
  <c r="K169" i="3"/>
  <c r="X168" i="3"/>
  <c r="W168" i="3"/>
  <c r="V168" i="3"/>
  <c r="Z168" i="3"/>
  <c r="U168" i="3"/>
  <c r="Y168" i="3"/>
  <c r="S168" i="3"/>
  <c r="T168" i="3"/>
  <c r="O168" i="3"/>
  <c r="Q168" i="3"/>
  <c r="N168" i="3"/>
  <c r="P168" i="3"/>
  <c r="J168" i="3"/>
  <c r="K168" i="3"/>
  <c r="X167" i="3"/>
  <c r="W167" i="3"/>
  <c r="V167" i="3"/>
  <c r="Z167" i="3"/>
  <c r="U167" i="3"/>
  <c r="Y167" i="3"/>
  <c r="S167" i="3"/>
  <c r="T167" i="3"/>
  <c r="O167" i="3"/>
  <c r="Q167" i="3"/>
  <c r="N167" i="3"/>
  <c r="P167" i="3"/>
  <c r="J167" i="3"/>
  <c r="L167" i="3"/>
  <c r="K167" i="3"/>
  <c r="X166" i="3"/>
  <c r="W166" i="3"/>
  <c r="V166" i="3"/>
  <c r="Z166" i="3"/>
  <c r="U166" i="3"/>
  <c r="Y166" i="3"/>
  <c r="S166" i="3"/>
  <c r="T166" i="3"/>
  <c r="O166" i="3"/>
  <c r="Q166" i="3"/>
  <c r="N166" i="3"/>
  <c r="P166" i="3"/>
  <c r="J166" i="3"/>
  <c r="K166" i="3"/>
  <c r="X165" i="3"/>
  <c r="W165" i="3"/>
  <c r="V165" i="3"/>
  <c r="Z165" i="3"/>
  <c r="U165" i="3"/>
  <c r="Y165" i="3"/>
  <c r="S165" i="3"/>
  <c r="T165" i="3"/>
  <c r="O165" i="3"/>
  <c r="Q165" i="3"/>
  <c r="N165" i="3"/>
  <c r="P165" i="3"/>
  <c r="J165" i="3"/>
  <c r="L165" i="3"/>
  <c r="K165" i="3"/>
  <c r="X164" i="3"/>
  <c r="W164" i="3"/>
  <c r="V164" i="3"/>
  <c r="Z164" i="3"/>
  <c r="U164" i="3"/>
  <c r="Y164" i="3"/>
  <c r="S164" i="3"/>
  <c r="T164" i="3"/>
  <c r="O164" i="3"/>
  <c r="Q164" i="3"/>
  <c r="N164" i="3"/>
  <c r="P164" i="3"/>
  <c r="J164" i="3"/>
  <c r="K164" i="3"/>
  <c r="X163" i="3"/>
  <c r="W163" i="3"/>
  <c r="V163" i="3"/>
  <c r="Z163" i="3"/>
  <c r="U163" i="3"/>
  <c r="Y163" i="3"/>
  <c r="S163" i="3"/>
  <c r="T163" i="3"/>
  <c r="O163" i="3"/>
  <c r="Q163" i="3"/>
  <c r="N163" i="3"/>
  <c r="P163" i="3"/>
  <c r="J163" i="3"/>
  <c r="L163" i="3"/>
  <c r="K163" i="3"/>
  <c r="X162" i="3"/>
  <c r="W162" i="3"/>
  <c r="V162" i="3"/>
  <c r="Z162" i="3"/>
  <c r="U162" i="3"/>
  <c r="Y162" i="3"/>
  <c r="S162" i="3"/>
  <c r="T162" i="3"/>
  <c r="O162" i="3"/>
  <c r="Q162" i="3"/>
  <c r="N162" i="3"/>
  <c r="P162" i="3"/>
  <c r="J162" i="3"/>
  <c r="K162" i="3"/>
  <c r="X161" i="3"/>
  <c r="W161" i="3"/>
  <c r="V161" i="3"/>
  <c r="Z161" i="3"/>
  <c r="U161" i="3"/>
  <c r="Y161" i="3"/>
  <c r="S161" i="3"/>
  <c r="T161" i="3"/>
  <c r="O161" i="3"/>
  <c r="Q161" i="3"/>
  <c r="N161" i="3"/>
  <c r="P161" i="3"/>
  <c r="J161" i="3"/>
  <c r="L161" i="3"/>
  <c r="K161" i="3"/>
  <c r="X160" i="3"/>
  <c r="W160" i="3"/>
  <c r="V160" i="3"/>
  <c r="Z160" i="3"/>
  <c r="U160" i="3"/>
  <c r="Y160" i="3"/>
  <c r="S160" i="3"/>
  <c r="T160" i="3"/>
  <c r="O160" i="3"/>
  <c r="Q160" i="3"/>
  <c r="N160" i="3"/>
  <c r="P160" i="3"/>
  <c r="J160" i="3"/>
  <c r="K160" i="3"/>
  <c r="X159" i="3"/>
  <c r="W159" i="3"/>
  <c r="V159" i="3"/>
  <c r="Z159" i="3"/>
  <c r="U159" i="3"/>
  <c r="Y159" i="3"/>
  <c r="S159" i="3"/>
  <c r="T159" i="3"/>
  <c r="O159" i="3"/>
  <c r="Q159" i="3"/>
  <c r="N159" i="3"/>
  <c r="P159" i="3"/>
  <c r="J159" i="3"/>
  <c r="L159" i="3"/>
  <c r="K159" i="3"/>
  <c r="X158" i="3"/>
  <c r="W158" i="3"/>
  <c r="V158" i="3"/>
  <c r="Z158" i="3"/>
  <c r="U158" i="3"/>
  <c r="Y158" i="3"/>
  <c r="S158" i="3"/>
  <c r="T158" i="3"/>
  <c r="O158" i="3"/>
  <c r="Q158" i="3"/>
  <c r="N158" i="3"/>
  <c r="P158" i="3"/>
  <c r="J158" i="3"/>
  <c r="K158" i="3"/>
  <c r="X157" i="3"/>
  <c r="W157" i="3"/>
  <c r="V157" i="3"/>
  <c r="Z157" i="3"/>
  <c r="U157" i="3"/>
  <c r="Y157" i="3"/>
  <c r="S157" i="3"/>
  <c r="T157" i="3"/>
  <c r="O157" i="3"/>
  <c r="Q157" i="3"/>
  <c r="N157" i="3"/>
  <c r="P157" i="3"/>
  <c r="J157" i="3"/>
  <c r="L157" i="3"/>
  <c r="K157" i="3"/>
  <c r="X156" i="3"/>
  <c r="W156" i="3"/>
  <c r="V156" i="3"/>
  <c r="Z156" i="3"/>
  <c r="U156" i="3"/>
  <c r="Y156" i="3"/>
  <c r="S156" i="3"/>
  <c r="T156" i="3"/>
  <c r="O156" i="3"/>
  <c r="Q156" i="3"/>
  <c r="N156" i="3"/>
  <c r="P156" i="3"/>
  <c r="J156" i="3"/>
  <c r="K156" i="3"/>
  <c r="X155" i="3"/>
  <c r="W155" i="3"/>
  <c r="V155" i="3"/>
  <c r="Z155" i="3"/>
  <c r="U155" i="3"/>
  <c r="Y155" i="3"/>
  <c r="S155" i="3"/>
  <c r="T155" i="3"/>
  <c r="O155" i="3"/>
  <c r="Q155" i="3"/>
  <c r="N155" i="3"/>
  <c r="P155" i="3"/>
  <c r="J155" i="3"/>
  <c r="L155" i="3"/>
  <c r="K155" i="3"/>
  <c r="X154" i="3"/>
  <c r="W154" i="3"/>
  <c r="V154" i="3"/>
  <c r="Z154" i="3"/>
  <c r="U154" i="3"/>
  <c r="Y154" i="3"/>
  <c r="S154" i="3"/>
  <c r="T154" i="3"/>
  <c r="O154" i="3"/>
  <c r="Q154" i="3"/>
  <c r="N154" i="3"/>
  <c r="P154" i="3"/>
  <c r="J154" i="3"/>
  <c r="K154" i="3"/>
  <c r="X153" i="3"/>
  <c r="W153" i="3"/>
  <c r="V153" i="3"/>
  <c r="Z153" i="3"/>
  <c r="U153" i="3"/>
  <c r="Y153" i="3"/>
  <c r="S153" i="3"/>
  <c r="T153" i="3"/>
  <c r="O153" i="3"/>
  <c r="Q153" i="3"/>
  <c r="N153" i="3"/>
  <c r="P153" i="3"/>
  <c r="J153" i="3"/>
  <c r="L153" i="3"/>
  <c r="K153" i="3"/>
  <c r="X152" i="3"/>
  <c r="W152" i="3"/>
  <c r="V152" i="3"/>
  <c r="Z152" i="3"/>
  <c r="U152" i="3"/>
  <c r="Y152" i="3"/>
  <c r="S152" i="3"/>
  <c r="T152" i="3"/>
  <c r="O152" i="3"/>
  <c r="Q152" i="3"/>
  <c r="N152" i="3"/>
  <c r="P152" i="3"/>
  <c r="J152" i="3"/>
  <c r="K152" i="3"/>
  <c r="X151" i="3"/>
  <c r="W151" i="3"/>
  <c r="V151" i="3"/>
  <c r="Z151" i="3"/>
  <c r="U151" i="3"/>
  <c r="Y151" i="3"/>
  <c r="S151" i="3"/>
  <c r="T151" i="3"/>
  <c r="O151" i="3"/>
  <c r="Q151" i="3"/>
  <c r="N151" i="3"/>
  <c r="P151" i="3"/>
  <c r="J151" i="3"/>
  <c r="L151" i="3"/>
  <c r="K151" i="3"/>
  <c r="X150" i="3"/>
  <c r="W150" i="3"/>
  <c r="V150" i="3"/>
  <c r="Z150" i="3"/>
  <c r="U150" i="3"/>
  <c r="Y150" i="3"/>
  <c r="S150" i="3"/>
  <c r="T150" i="3"/>
  <c r="O150" i="3"/>
  <c r="Q150" i="3"/>
  <c r="N150" i="3"/>
  <c r="P150" i="3"/>
  <c r="J150" i="3"/>
  <c r="K150" i="3"/>
  <c r="X149" i="3"/>
  <c r="W149" i="3"/>
  <c r="V149" i="3"/>
  <c r="Z149" i="3"/>
  <c r="U149" i="3"/>
  <c r="Y149" i="3"/>
  <c r="S149" i="3"/>
  <c r="T149" i="3"/>
  <c r="O149" i="3"/>
  <c r="Q149" i="3"/>
  <c r="N149" i="3"/>
  <c r="P149" i="3"/>
  <c r="J149" i="3"/>
  <c r="L149" i="3"/>
  <c r="K149" i="3"/>
  <c r="X148" i="3"/>
  <c r="W148" i="3"/>
  <c r="V148" i="3"/>
  <c r="Z148" i="3"/>
  <c r="U148" i="3"/>
  <c r="Y148" i="3"/>
  <c r="S148" i="3"/>
  <c r="T148" i="3"/>
  <c r="O148" i="3"/>
  <c r="Q148" i="3"/>
  <c r="N148" i="3"/>
  <c r="P148" i="3"/>
  <c r="J148" i="3"/>
  <c r="K148" i="3"/>
  <c r="X147" i="3"/>
  <c r="W147" i="3"/>
  <c r="V147" i="3"/>
  <c r="Z147" i="3"/>
  <c r="U147" i="3"/>
  <c r="Y147" i="3"/>
  <c r="S147" i="3"/>
  <c r="T147" i="3"/>
  <c r="O147" i="3"/>
  <c r="Q147" i="3"/>
  <c r="N147" i="3"/>
  <c r="P147" i="3"/>
  <c r="J147" i="3"/>
  <c r="L147" i="3"/>
  <c r="K147" i="3"/>
  <c r="X146" i="3"/>
  <c r="W146" i="3"/>
  <c r="V146" i="3"/>
  <c r="Z146" i="3"/>
  <c r="U146" i="3"/>
  <c r="Y146" i="3"/>
  <c r="S146" i="3"/>
  <c r="T146" i="3"/>
  <c r="O146" i="3"/>
  <c r="Q146" i="3"/>
  <c r="N146" i="3"/>
  <c r="P146" i="3"/>
  <c r="J146" i="3"/>
  <c r="K146" i="3"/>
  <c r="X145" i="3"/>
  <c r="W145" i="3"/>
  <c r="V145" i="3"/>
  <c r="Z145" i="3"/>
  <c r="U145" i="3"/>
  <c r="Y145" i="3"/>
  <c r="S145" i="3"/>
  <c r="T145" i="3"/>
  <c r="O145" i="3"/>
  <c r="Q145" i="3"/>
  <c r="N145" i="3"/>
  <c r="P145" i="3"/>
  <c r="J145" i="3"/>
  <c r="L145" i="3"/>
  <c r="K145" i="3"/>
  <c r="X144" i="3"/>
  <c r="W144" i="3"/>
  <c r="V144" i="3"/>
  <c r="Z144" i="3"/>
  <c r="U144" i="3"/>
  <c r="Y144" i="3"/>
  <c r="S144" i="3"/>
  <c r="T144" i="3"/>
  <c r="O144" i="3"/>
  <c r="Q144" i="3"/>
  <c r="N144" i="3"/>
  <c r="P144" i="3"/>
  <c r="J144" i="3"/>
  <c r="K144" i="3"/>
  <c r="X143" i="3"/>
  <c r="W143" i="3"/>
  <c r="V143" i="3"/>
  <c r="Z143" i="3"/>
  <c r="U143" i="3"/>
  <c r="Y143" i="3"/>
  <c r="S143" i="3"/>
  <c r="T143" i="3"/>
  <c r="O143" i="3"/>
  <c r="Q143" i="3"/>
  <c r="N143" i="3"/>
  <c r="P143" i="3"/>
  <c r="J143" i="3"/>
  <c r="L143" i="3"/>
  <c r="K143" i="3"/>
  <c r="X142" i="3"/>
  <c r="W142" i="3"/>
  <c r="V142" i="3"/>
  <c r="Z142" i="3"/>
  <c r="U142" i="3"/>
  <c r="Y142" i="3"/>
  <c r="S142" i="3"/>
  <c r="T142" i="3"/>
  <c r="O142" i="3"/>
  <c r="Q142" i="3"/>
  <c r="N142" i="3"/>
  <c r="P142" i="3"/>
  <c r="J142" i="3"/>
  <c r="K142" i="3"/>
  <c r="X141" i="3"/>
  <c r="W141" i="3"/>
  <c r="V141" i="3"/>
  <c r="Z141" i="3"/>
  <c r="U141" i="3"/>
  <c r="Y141" i="3"/>
  <c r="S141" i="3"/>
  <c r="T141" i="3"/>
  <c r="O141" i="3"/>
  <c r="Q141" i="3"/>
  <c r="N141" i="3"/>
  <c r="P141" i="3"/>
  <c r="J141" i="3"/>
  <c r="L141" i="3"/>
  <c r="K141" i="3"/>
  <c r="X140" i="3"/>
  <c r="W140" i="3"/>
  <c r="V140" i="3"/>
  <c r="Z140" i="3"/>
  <c r="U140" i="3"/>
  <c r="Y140" i="3"/>
  <c r="S140" i="3"/>
  <c r="T140" i="3"/>
  <c r="O140" i="3"/>
  <c r="Q140" i="3"/>
  <c r="N140" i="3"/>
  <c r="P140" i="3"/>
  <c r="J140" i="3"/>
  <c r="K140" i="3"/>
  <c r="X139" i="3"/>
  <c r="W139" i="3"/>
  <c r="V139" i="3"/>
  <c r="Z139" i="3"/>
  <c r="U139" i="3"/>
  <c r="Y139" i="3"/>
  <c r="S139" i="3"/>
  <c r="T139" i="3"/>
  <c r="O139" i="3"/>
  <c r="Q139" i="3"/>
  <c r="N139" i="3"/>
  <c r="P139" i="3"/>
  <c r="J139" i="3"/>
  <c r="L139" i="3"/>
  <c r="K139" i="3"/>
  <c r="S138" i="3"/>
  <c r="T138" i="3"/>
  <c r="O138" i="3"/>
  <c r="Q138" i="3"/>
  <c r="N138" i="3"/>
  <c r="P138" i="3"/>
  <c r="J138" i="3"/>
  <c r="K138" i="3"/>
  <c r="X137" i="3"/>
  <c r="W137" i="3"/>
  <c r="V137" i="3"/>
  <c r="Z137" i="3"/>
  <c r="U137" i="3"/>
  <c r="Y137" i="3"/>
  <c r="S137" i="3"/>
  <c r="T137" i="3"/>
  <c r="O137" i="3"/>
  <c r="Q137" i="3"/>
  <c r="N137" i="3"/>
  <c r="P137" i="3"/>
  <c r="J137" i="3"/>
  <c r="L137" i="3"/>
  <c r="K137" i="3"/>
  <c r="X136" i="3"/>
  <c r="W136" i="3"/>
  <c r="V136" i="3"/>
  <c r="Z136" i="3"/>
  <c r="U136" i="3"/>
  <c r="Y136" i="3"/>
  <c r="S136" i="3"/>
  <c r="T136" i="3"/>
  <c r="O136" i="3"/>
  <c r="Q136" i="3"/>
  <c r="N136" i="3"/>
  <c r="P136" i="3"/>
  <c r="J136" i="3"/>
  <c r="K136" i="3"/>
  <c r="X135" i="3"/>
  <c r="W135" i="3"/>
  <c r="V135" i="3"/>
  <c r="Z135" i="3"/>
  <c r="U135" i="3"/>
  <c r="Y135" i="3"/>
  <c r="S135" i="3"/>
  <c r="T135" i="3"/>
  <c r="O135" i="3"/>
  <c r="Q135" i="3"/>
  <c r="N135" i="3"/>
  <c r="P135" i="3"/>
  <c r="J135" i="3"/>
  <c r="L135" i="3"/>
  <c r="K135" i="3"/>
  <c r="X134" i="3"/>
  <c r="W134" i="3"/>
  <c r="V134" i="3"/>
  <c r="Z134" i="3"/>
  <c r="U134" i="3"/>
  <c r="Y134" i="3"/>
  <c r="S134" i="3"/>
  <c r="T134" i="3"/>
  <c r="O134" i="3"/>
  <c r="Q134" i="3"/>
  <c r="N134" i="3"/>
  <c r="P134" i="3"/>
  <c r="J134" i="3"/>
  <c r="K134" i="3"/>
  <c r="X133" i="3"/>
  <c r="W133" i="3"/>
  <c r="V133" i="3"/>
  <c r="Z133" i="3"/>
  <c r="U133" i="3"/>
  <c r="Y133" i="3"/>
  <c r="S133" i="3"/>
  <c r="T133" i="3"/>
  <c r="O133" i="3"/>
  <c r="Q133" i="3"/>
  <c r="N133" i="3"/>
  <c r="P133" i="3"/>
  <c r="J133" i="3"/>
  <c r="L133" i="3"/>
  <c r="K133" i="3"/>
  <c r="X132" i="3"/>
  <c r="W132" i="3"/>
  <c r="V132" i="3"/>
  <c r="Z132" i="3"/>
  <c r="U132" i="3"/>
  <c r="Y132" i="3"/>
  <c r="S132" i="3"/>
  <c r="T132" i="3"/>
  <c r="O132" i="3"/>
  <c r="Q132" i="3"/>
  <c r="N132" i="3"/>
  <c r="P132" i="3"/>
  <c r="J132" i="3"/>
  <c r="K132" i="3"/>
  <c r="X131" i="3"/>
  <c r="W131" i="3"/>
  <c r="V131" i="3"/>
  <c r="Z131" i="3"/>
  <c r="U131" i="3"/>
  <c r="Y131" i="3"/>
  <c r="S131" i="3"/>
  <c r="T131" i="3"/>
  <c r="O131" i="3"/>
  <c r="Q131" i="3"/>
  <c r="N131" i="3"/>
  <c r="P131" i="3"/>
  <c r="J131" i="3"/>
  <c r="L131" i="3"/>
  <c r="K131" i="3"/>
  <c r="X130" i="3"/>
  <c r="W130" i="3"/>
  <c r="V130" i="3"/>
  <c r="Z130" i="3"/>
  <c r="U130" i="3"/>
  <c r="Y130" i="3"/>
  <c r="S130" i="3"/>
  <c r="T130" i="3"/>
  <c r="O130" i="3"/>
  <c r="Q130" i="3"/>
  <c r="N130" i="3"/>
  <c r="P130" i="3"/>
  <c r="J130" i="3"/>
  <c r="K130" i="3"/>
  <c r="X129" i="3"/>
  <c r="W129" i="3"/>
  <c r="V129" i="3"/>
  <c r="Z129" i="3"/>
  <c r="U129" i="3"/>
  <c r="Y129" i="3"/>
  <c r="S129" i="3"/>
  <c r="T129" i="3"/>
  <c r="O129" i="3"/>
  <c r="Q129" i="3"/>
  <c r="N129" i="3"/>
  <c r="P129" i="3"/>
  <c r="J129" i="3"/>
  <c r="L129" i="3"/>
  <c r="K129" i="3"/>
  <c r="X128" i="3"/>
  <c r="W128" i="3"/>
  <c r="V128" i="3"/>
  <c r="Z128" i="3"/>
  <c r="U128" i="3"/>
  <c r="Y128" i="3"/>
  <c r="S128" i="3"/>
  <c r="T128" i="3"/>
  <c r="O128" i="3"/>
  <c r="Q128" i="3"/>
  <c r="N128" i="3"/>
  <c r="P128" i="3"/>
  <c r="J128" i="3"/>
  <c r="K128" i="3"/>
  <c r="X127" i="3"/>
  <c r="W127" i="3"/>
  <c r="V127" i="3"/>
  <c r="Z127" i="3"/>
  <c r="U127" i="3"/>
  <c r="Y127" i="3"/>
  <c r="S127" i="3"/>
  <c r="T127" i="3"/>
  <c r="O127" i="3"/>
  <c r="Q127" i="3"/>
  <c r="N127" i="3"/>
  <c r="P127" i="3"/>
  <c r="J127" i="3"/>
  <c r="L127" i="3"/>
  <c r="K127" i="3"/>
  <c r="X126" i="3"/>
  <c r="W126" i="3"/>
  <c r="V126" i="3"/>
  <c r="Z126" i="3"/>
  <c r="U126" i="3"/>
  <c r="Y126" i="3"/>
  <c r="S126" i="3"/>
  <c r="T126" i="3"/>
  <c r="O126" i="3"/>
  <c r="Q126" i="3"/>
  <c r="N126" i="3"/>
  <c r="P126" i="3"/>
  <c r="J126" i="3"/>
  <c r="K126" i="3"/>
  <c r="X125" i="3"/>
  <c r="W125" i="3"/>
  <c r="V125" i="3"/>
  <c r="Z125" i="3"/>
  <c r="U125" i="3"/>
  <c r="Y125" i="3"/>
  <c r="S125" i="3"/>
  <c r="T125" i="3"/>
  <c r="O125" i="3"/>
  <c r="Q125" i="3"/>
  <c r="N125" i="3"/>
  <c r="P125" i="3"/>
  <c r="J125" i="3"/>
  <c r="K125" i="3"/>
  <c r="L125" i="3"/>
  <c r="X124" i="3"/>
  <c r="W124" i="3"/>
  <c r="V124" i="3"/>
  <c r="Z124" i="3"/>
  <c r="U124" i="3"/>
  <c r="Y124" i="3"/>
  <c r="S124" i="3"/>
  <c r="T124" i="3"/>
  <c r="O124" i="3"/>
  <c r="Q124" i="3"/>
  <c r="N124" i="3"/>
  <c r="P124" i="3"/>
  <c r="J124" i="3"/>
  <c r="K124" i="3"/>
  <c r="L124" i="3"/>
  <c r="X123" i="3"/>
  <c r="W123" i="3"/>
  <c r="V123" i="3"/>
  <c r="Z123" i="3"/>
  <c r="U123" i="3"/>
  <c r="Y123" i="3"/>
  <c r="S123" i="3"/>
  <c r="T123" i="3"/>
  <c r="O123" i="3"/>
  <c r="Q123" i="3"/>
  <c r="N123" i="3"/>
  <c r="P123" i="3"/>
  <c r="J123" i="3"/>
  <c r="K123" i="3"/>
  <c r="L123" i="3"/>
  <c r="X122" i="3"/>
  <c r="W122" i="3"/>
  <c r="V122" i="3"/>
  <c r="Z122" i="3"/>
  <c r="U122" i="3"/>
  <c r="Y122" i="3"/>
  <c r="S122" i="3"/>
  <c r="T122" i="3"/>
  <c r="O122" i="3"/>
  <c r="Q122" i="3"/>
  <c r="N122" i="3"/>
  <c r="P122" i="3"/>
  <c r="J122" i="3"/>
  <c r="K122" i="3"/>
  <c r="L122" i="3"/>
  <c r="X121" i="3"/>
  <c r="W121" i="3"/>
  <c r="V121" i="3"/>
  <c r="Z121" i="3"/>
  <c r="U121" i="3"/>
  <c r="Y121" i="3"/>
  <c r="S121" i="3"/>
  <c r="T121" i="3"/>
  <c r="O121" i="3"/>
  <c r="Q121" i="3"/>
  <c r="N121" i="3"/>
  <c r="P121" i="3"/>
  <c r="J121" i="3"/>
  <c r="K121" i="3"/>
  <c r="L121" i="3"/>
  <c r="X120" i="3"/>
  <c r="W120" i="3"/>
  <c r="V120" i="3"/>
  <c r="Z120" i="3"/>
  <c r="U120" i="3"/>
  <c r="Y120" i="3"/>
  <c r="S120" i="3"/>
  <c r="T120" i="3"/>
  <c r="O120" i="3"/>
  <c r="Q120" i="3"/>
  <c r="N120" i="3"/>
  <c r="P120" i="3"/>
  <c r="J120" i="3"/>
  <c r="K120" i="3"/>
  <c r="L120" i="3"/>
  <c r="X119" i="3"/>
  <c r="W119" i="3"/>
  <c r="V119" i="3"/>
  <c r="Z119" i="3"/>
  <c r="U119" i="3"/>
  <c r="Y119" i="3"/>
  <c r="S119" i="3"/>
  <c r="T119" i="3"/>
  <c r="O119" i="3"/>
  <c r="Q119" i="3"/>
  <c r="N119" i="3"/>
  <c r="P119" i="3"/>
  <c r="J119" i="3"/>
  <c r="K119" i="3"/>
  <c r="L119" i="3"/>
  <c r="X118" i="3"/>
  <c r="W118" i="3"/>
  <c r="V118" i="3"/>
  <c r="Z118" i="3"/>
  <c r="U118" i="3"/>
  <c r="Y118" i="3"/>
  <c r="S118" i="3"/>
  <c r="T118" i="3"/>
  <c r="O118" i="3"/>
  <c r="Q118" i="3"/>
  <c r="N118" i="3"/>
  <c r="P118" i="3"/>
  <c r="J118" i="3"/>
  <c r="K118" i="3"/>
  <c r="L118" i="3"/>
  <c r="X117" i="3"/>
  <c r="W117" i="3"/>
  <c r="V117" i="3"/>
  <c r="Z117" i="3"/>
  <c r="U117" i="3"/>
  <c r="Y117" i="3"/>
  <c r="S117" i="3"/>
  <c r="T117" i="3"/>
  <c r="O117" i="3"/>
  <c r="Q117" i="3"/>
  <c r="N117" i="3"/>
  <c r="P117" i="3"/>
  <c r="J117" i="3"/>
  <c r="K117" i="3"/>
  <c r="L117" i="3"/>
  <c r="X116" i="3"/>
  <c r="W116" i="3"/>
  <c r="V116" i="3"/>
  <c r="Z116" i="3"/>
  <c r="U116" i="3"/>
  <c r="Y116" i="3"/>
  <c r="S116" i="3"/>
  <c r="T116" i="3"/>
  <c r="O116" i="3"/>
  <c r="Q116" i="3"/>
  <c r="N116" i="3"/>
  <c r="P116" i="3"/>
  <c r="J116" i="3"/>
  <c r="K116" i="3"/>
  <c r="L116" i="3"/>
  <c r="X115" i="3"/>
  <c r="W115" i="3"/>
  <c r="V115" i="3"/>
  <c r="Z115" i="3"/>
  <c r="U115" i="3"/>
  <c r="Y115" i="3"/>
  <c r="S115" i="3"/>
  <c r="T115" i="3"/>
  <c r="O115" i="3"/>
  <c r="Q115" i="3"/>
  <c r="N115" i="3"/>
  <c r="P115" i="3"/>
  <c r="J115" i="3"/>
  <c r="K115" i="3"/>
  <c r="L115" i="3"/>
  <c r="X114" i="3"/>
  <c r="W114" i="3"/>
  <c r="V114" i="3"/>
  <c r="Z114" i="3"/>
  <c r="U114" i="3"/>
  <c r="Y114" i="3"/>
  <c r="S114" i="3"/>
  <c r="T114" i="3"/>
  <c r="O114" i="3"/>
  <c r="Q114" i="3"/>
  <c r="N114" i="3"/>
  <c r="P114" i="3"/>
  <c r="J114" i="3"/>
  <c r="K114" i="3"/>
  <c r="L114" i="3"/>
  <c r="X113" i="3"/>
  <c r="W113" i="3"/>
  <c r="V113" i="3"/>
  <c r="Z113" i="3"/>
  <c r="U113" i="3"/>
  <c r="Y113" i="3"/>
  <c r="S113" i="3"/>
  <c r="T113" i="3"/>
  <c r="O113" i="3"/>
  <c r="Q113" i="3"/>
  <c r="N113" i="3"/>
  <c r="P113" i="3"/>
  <c r="J113" i="3"/>
  <c r="K113" i="3"/>
  <c r="L113" i="3"/>
  <c r="X112" i="3"/>
  <c r="W112" i="3"/>
  <c r="V112" i="3"/>
  <c r="Z112" i="3"/>
  <c r="U112" i="3"/>
  <c r="Y112" i="3"/>
  <c r="S112" i="3"/>
  <c r="T112" i="3"/>
  <c r="O112" i="3"/>
  <c r="Q112" i="3"/>
  <c r="N112" i="3"/>
  <c r="P112" i="3"/>
  <c r="J112" i="3"/>
  <c r="K112" i="3"/>
  <c r="L112" i="3"/>
  <c r="X111" i="3"/>
  <c r="W111" i="3"/>
  <c r="V111" i="3"/>
  <c r="Z111" i="3"/>
  <c r="U111" i="3"/>
  <c r="Y111" i="3"/>
  <c r="S111" i="3"/>
  <c r="T111" i="3"/>
  <c r="O111" i="3"/>
  <c r="Q111" i="3"/>
  <c r="N111" i="3"/>
  <c r="P111" i="3"/>
  <c r="J111" i="3"/>
  <c r="K111" i="3"/>
  <c r="L111" i="3"/>
  <c r="X110" i="3"/>
  <c r="W110" i="3"/>
  <c r="V110" i="3"/>
  <c r="Z110" i="3"/>
  <c r="U110" i="3"/>
  <c r="Y110" i="3"/>
  <c r="S110" i="3"/>
  <c r="T110" i="3"/>
  <c r="O110" i="3"/>
  <c r="Q110" i="3"/>
  <c r="N110" i="3"/>
  <c r="P110" i="3"/>
  <c r="J110" i="3"/>
  <c r="K110" i="3"/>
  <c r="L110" i="3"/>
  <c r="X109" i="3"/>
  <c r="W109" i="3"/>
  <c r="V109" i="3"/>
  <c r="Z109" i="3"/>
  <c r="U109" i="3"/>
  <c r="Y109" i="3"/>
  <c r="S109" i="3"/>
  <c r="T109" i="3"/>
  <c r="O109" i="3"/>
  <c r="Q109" i="3"/>
  <c r="N109" i="3"/>
  <c r="P109" i="3"/>
  <c r="J109" i="3"/>
  <c r="K109" i="3"/>
  <c r="L109" i="3"/>
  <c r="X108" i="3"/>
  <c r="W108" i="3"/>
  <c r="V108" i="3"/>
  <c r="Z108" i="3"/>
  <c r="U108" i="3"/>
  <c r="Y108" i="3"/>
  <c r="S108" i="3"/>
  <c r="T108" i="3"/>
  <c r="O108" i="3"/>
  <c r="Q108" i="3"/>
  <c r="N108" i="3"/>
  <c r="P108" i="3"/>
  <c r="J108" i="3"/>
  <c r="K108" i="3"/>
  <c r="L108" i="3"/>
  <c r="X107" i="3"/>
  <c r="W107" i="3"/>
  <c r="V107" i="3"/>
  <c r="Z107" i="3"/>
  <c r="U107" i="3"/>
  <c r="Y107" i="3"/>
  <c r="S107" i="3"/>
  <c r="T107" i="3"/>
  <c r="O107" i="3"/>
  <c r="Q107" i="3"/>
  <c r="N107" i="3"/>
  <c r="P107" i="3"/>
  <c r="J107" i="3"/>
  <c r="K107" i="3"/>
  <c r="L107" i="3"/>
  <c r="X106" i="3"/>
  <c r="W106" i="3"/>
  <c r="V106" i="3"/>
  <c r="Z106" i="3"/>
  <c r="U106" i="3"/>
  <c r="Y106" i="3"/>
  <c r="S106" i="3"/>
  <c r="T106" i="3"/>
  <c r="O106" i="3"/>
  <c r="Q106" i="3"/>
  <c r="N106" i="3"/>
  <c r="P106" i="3"/>
  <c r="J106" i="3"/>
  <c r="K106" i="3"/>
  <c r="L106" i="3"/>
  <c r="X105" i="3"/>
  <c r="W105" i="3"/>
  <c r="V105" i="3"/>
  <c r="Z105" i="3"/>
  <c r="U105" i="3"/>
  <c r="Y105" i="3"/>
  <c r="S105" i="3"/>
  <c r="T105" i="3"/>
  <c r="O105" i="3"/>
  <c r="Q105" i="3"/>
  <c r="N105" i="3"/>
  <c r="P105" i="3"/>
  <c r="J105" i="3"/>
  <c r="K105" i="3"/>
  <c r="L105" i="3"/>
  <c r="X104" i="3"/>
  <c r="W104" i="3"/>
  <c r="V104" i="3"/>
  <c r="Z104" i="3"/>
  <c r="U104" i="3"/>
  <c r="Y104" i="3"/>
  <c r="S104" i="3"/>
  <c r="T104" i="3"/>
  <c r="O104" i="3"/>
  <c r="Q104" i="3"/>
  <c r="N104" i="3"/>
  <c r="P104" i="3"/>
  <c r="J104" i="3"/>
  <c r="K104" i="3"/>
  <c r="L104" i="3"/>
  <c r="X103" i="3"/>
  <c r="W103" i="3"/>
  <c r="V103" i="3"/>
  <c r="Z103" i="3"/>
  <c r="U103" i="3"/>
  <c r="Y103" i="3"/>
  <c r="S103" i="3"/>
  <c r="T103" i="3"/>
  <c r="O103" i="3"/>
  <c r="Q103" i="3"/>
  <c r="N103" i="3"/>
  <c r="P103" i="3"/>
  <c r="J103" i="3"/>
  <c r="K103" i="3"/>
  <c r="L103" i="3"/>
  <c r="X102" i="3"/>
  <c r="W102" i="3"/>
  <c r="V102" i="3"/>
  <c r="Z102" i="3"/>
  <c r="U102" i="3"/>
  <c r="Y102" i="3"/>
  <c r="S102" i="3"/>
  <c r="T102" i="3"/>
  <c r="O102" i="3"/>
  <c r="Q102" i="3"/>
  <c r="N102" i="3"/>
  <c r="P102" i="3"/>
  <c r="J102" i="3"/>
  <c r="K102" i="3"/>
  <c r="L102" i="3"/>
  <c r="X101" i="3"/>
  <c r="W101" i="3"/>
  <c r="V101" i="3"/>
  <c r="Z101" i="3"/>
  <c r="U101" i="3"/>
  <c r="Y101" i="3"/>
  <c r="S101" i="3"/>
  <c r="T101" i="3"/>
  <c r="O101" i="3"/>
  <c r="Q101" i="3"/>
  <c r="N101" i="3"/>
  <c r="P101" i="3"/>
  <c r="J101" i="3"/>
  <c r="K101" i="3"/>
  <c r="L101" i="3"/>
  <c r="X100" i="3"/>
  <c r="W100" i="3"/>
  <c r="V100" i="3"/>
  <c r="Z100" i="3"/>
  <c r="U100" i="3"/>
  <c r="Y100" i="3"/>
  <c r="S100" i="3"/>
  <c r="T100" i="3"/>
  <c r="O100" i="3"/>
  <c r="Q100" i="3"/>
  <c r="N100" i="3"/>
  <c r="P100" i="3"/>
  <c r="J100" i="3"/>
  <c r="K100" i="3"/>
  <c r="L100" i="3"/>
  <c r="X99" i="3"/>
  <c r="W99" i="3"/>
  <c r="V99" i="3"/>
  <c r="Z99" i="3"/>
  <c r="U99" i="3"/>
  <c r="Y99" i="3"/>
  <c r="S99" i="3"/>
  <c r="T99" i="3"/>
  <c r="O99" i="3"/>
  <c r="Q99" i="3"/>
  <c r="N99" i="3"/>
  <c r="P99" i="3"/>
  <c r="J99" i="3"/>
  <c r="K99" i="3"/>
  <c r="L99" i="3"/>
  <c r="X98" i="3"/>
  <c r="W98" i="3"/>
  <c r="V98" i="3"/>
  <c r="Z98" i="3"/>
  <c r="U98" i="3"/>
  <c r="Y98" i="3"/>
  <c r="S98" i="3"/>
  <c r="T98" i="3"/>
  <c r="O98" i="3"/>
  <c r="Q98" i="3"/>
  <c r="N98" i="3"/>
  <c r="P98" i="3"/>
  <c r="J98" i="3"/>
  <c r="K98" i="3"/>
  <c r="L98" i="3"/>
  <c r="X97" i="3"/>
  <c r="W97" i="3"/>
  <c r="V97" i="3"/>
  <c r="Z97" i="3"/>
  <c r="U97" i="3"/>
  <c r="Y97" i="3"/>
  <c r="S97" i="3"/>
  <c r="T97" i="3"/>
  <c r="O97" i="3"/>
  <c r="Q97" i="3"/>
  <c r="N97" i="3"/>
  <c r="P97" i="3"/>
  <c r="J97" i="3"/>
  <c r="K97" i="3"/>
  <c r="L97" i="3"/>
  <c r="X96" i="3"/>
  <c r="W96" i="3"/>
  <c r="V96" i="3"/>
  <c r="Z96" i="3"/>
  <c r="U96" i="3"/>
  <c r="Y96" i="3"/>
  <c r="S96" i="3"/>
  <c r="T96" i="3"/>
  <c r="O96" i="3"/>
  <c r="Q96" i="3"/>
  <c r="N96" i="3"/>
  <c r="P96" i="3"/>
  <c r="J96" i="3"/>
  <c r="K96" i="3"/>
  <c r="L96" i="3"/>
  <c r="X95" i="3"/>
  <c r="W95" i="3"/>
  <c r="V95" i="3"/>
  <c r="Z95" i="3"/>
  <c r="U95" i="3"/>
  <c r="Y95" i="3"/>
  <c r="S95" i="3"/>
  <c r="T95" i="3"/>
  <c r="O95" i="3"/>
  <c r="Q95" i="3"/>
  <c r="N95" i="3"/>
  <c r="P95" i="3"/>
  <c r="J95" i="3"/>
  <c r="K95" i="3"/>
  <c r="L95" i="3"/>
  <c r="X94" i="3"/>
  <c r="W94" i="3"/>
  <c r="V94" i="3"/>
  <c r="Z94" i="3"/>
  <c r="U94" i="3"/>
  <c r="Y94" i="3"/>
  <c r="S94" i="3"/>
  <c r="T94" i="3"/>
  <c r="O94" i="3"/>
  <c r="Q94" i="3"/>
  <c r="N94" i="3"/>
  <c r="P94" i="3"/>
  <c r="J94" i="3"/>
  <c r="K94" i="3"/>
  <c r="L94" i="3"/>
  <c r="X93" i="3"/>
  <c r="W93" i="3"/>
  <c r="V93" i="3"/>
  <c r="Z93" i="3"/>
  <c r="U93" i="3"/>
  <c r="Y93" i="3"/>
  <c r="S93" i="3"/>
  <c r="T93" i="3"/>
  <c r="O93" i="3"/>
  <c r="Q93" i="3"/>
  <c r="N93" i="3"/>
  <c r="P93" i="3"/>
  <c r="J93" i="3"/>
  <c r="K93" i="3"/>
  <c r="L93" i="3"/>
  <c r="X92" i="3"/>
  <c r="W92" i="3"/>
  <c r="V92" i="3"/>
  <c r="Z92" i="3"/>
  <c r="U92" i="3"/>
  <c r="Y92" i="3"/>
  <c r="S92" i="3"/>
  <c r="T92" i="3"/>
  <c r="O92" i="3"/>
  <c r="Q92" i="3"/>
  <c r="N92" i="3"/>
  <c r="P92" i="3"/>
  <c r="J92" i="3"/>
  <c r="K92" i="3"/>
  <c r="L92" i="3"/>
  <c r="X91" i="3"/>
  <c r="W91" i="3"/>
  <c r="V91" i="3"/>
  <c r="Z91" i="3"/>
  <c r="U91" i="3"/>
  <c r="Y91" i="3"/>
  <c r="S91" i="3"/>
  <c r="T91" i="3"/>
  <c r="O91" i="3"/>
  <c r="Q91" i="3"/>
  <c r="N91" i="3"/>
  <c r="P91" i="3"/>
  <c r="J91" i="3"/>
  <c r="K91" i="3"/>
  <c r="L91" i="3"/>
  <c r="X90" i="3"/>
  <c r="W90" i="3"/>
  <c r="V90" i="3"/>
  <c r="Z90" i="3"/>
  <c r="U90" i="3"/>
  <c r="Y90" i="3"/>
  <c r="S90" i="3"/>
  <c r="T90" i="3"/>
  <c r="O90" i="3"/>
  <c r="Q90" i="3"/>
  <c r="N90" i="3"/>
  <c r="P90" i="3"/>
  <c r="J90" i="3"/>
  <c r="K90" i="3"/>
  <c r="L90" i="3"/>
  <c r="X89" i="3"/>
  <c r="W89" i="3"/>
  <c r="V89" i="3"/>
  <c r="Z89" i="3"/>
  <c r="U89" i="3"/>
  <c r="Y89" i="3"/>
  <c r="S89" i="3"/>
  <c r="T89" i="3"/>
  <c r="O89" i="3"/>
  <c r="Q89" i="3"/>
  <c r="N89" i="3"/>
  <c r="P89" i="3"/>
  <c r="J89" i="3"/>
  <c r="K89" i="3"/>
  <c r="L89" i="3"/>
  <c r="X88" i="3"/>
  <c r="W88" i="3"/>
  <c r="V88" i="3"/>
  <c r="Z88" i="3"/>
  <c r="U88" i="3"/>
  <c r="Y88" i="3"/>
  <c r="S88" i="3"/>
  <c r="T88" i="3"/>
  <c r="O88" i="3"/>
  <c r="Q88" i="3"/>
  <c r="N88" i="3"/>
  <c r="P88" i="3"/>
  <c r="J88" i="3"/>
  <c r="K88" i="3"/>
  <c r="L88" i="3"/>
  <c r="X87" i="3"/>
  <c r="W87" i="3"/>
  <c r="V87" i="3"/>
  <c r="Z87" i="3"/>
  <c r="U87" i="3"/>
  <c r="Y87" i="3"/>
  <c r="S87" i="3"/>
  <c r="T87" i="3"/>
  <c r="O87" i="3"/>
  <c r="Q87" i="3"/>
  <c r="N87" i="3"/>
  <c r="P87" i="3"/>
  <c r="J87" i="3"/>
  <c r="K87" i="3"/>
  <c r="L87" i="3"/>
  <c r="X86" i="3"/>
  <c r="W86" i="3"/>
  <c r="V86" i="3"/>
  <c r="Z86" i="3"/>
  <c r="U86" i="3"/>
  <c r="Y86" i="3"/>
  <c r="S86" i="3"/>
  <c r="T86" i="3"/>
  <c r="O86" i="3"/>
  <c r="Q86" i="3"/>
  <c r="N86" i="3"/>
  <c r="P86" i="3"/>
  <c r="J86" i="3"/>
  <c r="K86" i="3"/>
  <c r="L86" i="3"/>
  <c r="X85" i="3"/>
  <c r="W85" i="3"/>
  <c r="V85" i="3"/>
  <c r="Z85" i="3"/>
  <c r="U85" i="3"/>
  <c r="Y85" i="3"/>
  <c r="S85" i="3"/>
  <c r="T85" i="3"/>
  <c r="O85" i="3"/>
  <c r="Q85" i="3"/>
  <c r="N85" i="3"/>
  <c r="P85" i="3"/>
  <c r="J85" i="3"/>
  <c r="K85" i="3"/>
  <c r="L85" i="3"/>
  <c r="X84" i="3"/>
  <c r="W84" i="3"/>
  <c r="V84" i="3"/>
  <c r="Z84" i="3"/>
  <c r="U84" i="3"/>
  <c r="Y84" i="3"/>
  <c r="S84" i="3"/>
  <c r="T84" i="3"/>
  <c r="O84" i="3"/>
  <c r="Q84" i="3"/>
  <c r="N84" i="3"/>
  <c r="P84" i="3"/>
  <c r="J84" i="3"/>
  <c r="K84" i="3"/>
  <c r="L84" i="3"/>
  <c r="X83" i="3"/>
  <c r="W83" i="3"/>
  <c r="V83" i="3"/>
  <c r="Z83" i="3"/>
  <c r="U83" i="3"/>
  <c r="Y83" i="3"/>
  <c r="S83" i="3"/>
  <c r="T83" i="3"/>
  <c r="O83" i="3"/>
  <c r="Q83" i="3"/>
  <c r="N83" i="3"/>
  <c r="P83" i="3"/>
  <c r="J83" i="3"/>
  <c r="K83" i="3"/>
  <c r="L83" i="3"/>
  <c r="X82" i="3"/>
  <c r="W82" i="3"/>
  <c r="V82" i="3"/>
  <c r="Z82" i="3"/>
  <c r="U82" i="3"/>
  <c r="Y82" i="3"/>
  <c r="S82" i="3"/>
  <c r="T82" i="3"/>
  <c r="O82" i="3"/>
  <c r="Q82" i="3"/>
  <c r="N82" i="3"/>
  <c r="P82" i="3"/>
  <c r="J82" i="3"/>
  <c r="K82" i="3"/>
  <c r="L82" i="3"/>
  <c r="X81" i="3"/>
  <c r="W81" i="3"/>
  <c r="V81" i="3"/>
  <c r="Z81" i="3"/>
  <c r="U81" i="3"/>
  <c r="Y81" i="3"/>
  <c r="S81" i="3"/>
  <c r="T81" i="3"/>
  <c r="O81" i="3"/>
  <c r="Q81" i="3"/>
  <c r="N81" i="3"/>
  <c r="P81" i="3"/>
  <c r="J81" i="3"/>
  <c r="K81" i="3"/>
  <c r="L81" i="3"/>
  <c r="X80" i="3"/>
  <c r="W80" i="3"/>
  <c r="V80" i="3"/>
  <c r="Z80" i="3"/>
  <c r="U80" i="3"/>
  <c r="Y80" i="3"/>
  <c r="S80" i="3"/>
  <c r="T80" i="3"/>
  <c r="O80" i="3"/>
  <c r="Q80" i="3"/>
  <c r="N80" i="3"/>
  <c r="P80" i="3"/>
  <c r="J80" i="3"/>
  <c r="K80" i="3"/>
  <c r="L80" i="3"/>
  <c r="X79" i="3"/>
  <c r="W79" i="3"/>
  <c r="V79" i="3"/>
  <c r="Z79" i="3"/>
  <c r="U79" i="3"/>
  <c r="Y79" i="3"/>
  <c r="S79" i="3"/>
  <c r="T79" i="3"/>
  <c r="O79" i="3"/>
  <c r="Q79" i="3"/>
  <c r="N79" i="3"/>
  <c r="P79" i="3"/>
  <c r="J79" i="3"/>
  <c r="K79" i="3"/>
  <c r="L79" i="3"/>
  <c r="X78" i="3"/>
  <c r="W78" i="3"/>
  <c r="V78" i="3"/>
  <c r="Z78" i="3"/>
  <c r="U78" i="3"/>
  <c r="Y78" i="3"/>
  <c r="S78" i="3"/>
  <c r="T78" i="3"/>
  <c r="O78" i="3"/>
  <c r="Q78" i="3"/>
  <c r="N78" i="3"/>
  <c r="P78" i="3"/>
  <c r="J78" i="3"/>
  <c r="K78" i="3"/>
  <c r="L78" i="3"/>
  <c r="X77" i="3"/>
  <c r="W77" i="3"/>
  <c r="V77" i="3"/>
  <c r="Z77" i="3"/>
  <c r="U77" i="3"/>
  <c r="Y77" i="3"/>
  <c r="S77" i="3"/>
  <c r="T77" i="3"/>
  <c r="O77" i="3"/>
  <c r="Q77" i="3"/>
  <c r="N77" i="3"/>
  <c r="P77" i="3"/>
  <c r="J77" i="3"/>
  <c r="K77" i="3"/>
  <c r="L77" i="3"/>
  <c r="X76" i="3"/>
  <c r="W76" i="3"/>
  <c r="V76" i="3"/>
  <c r="Z76" i="3"/>
  <c r="U76" i="3"/>
  <c r="Y76" i="3"/>
  <c r="S76" i="3"/>
  <c r="T76" i="3"/>
  <c r="O76" i="3"/>
  <c r="Q76" i="3"/>
  <c r="N76" i="3"/>
  <c r="P76" i="3"/>
  <c r="J76" i="3"/>
  <c r="K76" i="3"/>
  <c r="L76" i="3"/>
  <c r="X75" i="3"/>
  <c r="W75" i="3"/>
  <c r="V75" i="3"/>
  <c r="Z75" i="3"/>
  <c r="U75" i="3"/>
  <c r="Y75" i="3"/>
  <c r="S75" i="3"/>
  <c r="T75" i="3"/>
  <c r="O75" i="3"/>
  <c r="Q75" i="3"/>
  <c r="N75" i="3"/>
  <c r="P75" i="3"/>
  <c r="J75" i="3"/>
  <c r="K75" i="3"/>
  <c r="L75" i="3"/>
  <c r="X74" i="3"/>
  <c r="W74" i="3"/>
  <c r="V74" i="3"/>
  <c r="Z74" i="3"/>
  <c r="U74" i="3"/>
  <c r="Y74" i="3"/>
  <c r="S74" i="3"/>
  <c r="T74" i="3"/>
  <c r="O74" i="3"/>
  <c r="Q74" i="3"/>
  <c r="N74" i="3"/>
  <c r="P74" i="3"/>
  <c r="J74" i="3"/>
  <c r="K74" i="3"/>
  <c r="L74" i="3"/>
  <c r="X73" i="3"/>
  <c r="W73" i="3"/>
  <c r="V73" i="3"/>
  <c r="Z73" i="3"/>
  <c r="U73" i="3"/>
  <c r="Y73" i="3"/>
  <c r="S73" i="3"/>
  <c r="T73" i="3"/>
  <c r="O73" i="3"/>
  <c r="Q73" i="3"/>
  <c r="N73" i="3"/>
  <c r="P73" i="3"/>
  <c r="J73" i="3"/>
  <c r="K73" i="3"/>
  <c r="L73" i="3"/>
  <c r="X72" i="3"/>
  <c r="W72" i="3"/>
  <c r="V72" i="3"/>
  <c r="Z72" i="3"/>
  <c r="U72" i="3"/>
  <c r="Y72" i="3"/>
  <c r="S72" i="3"/>
  <c r="T72" i="3"/>
  <c r="O72" i="3"/>
  <c r="Q72" i="3"/>
  <c r="N72" i="3"/>
  <c r="P72" i="3"/>
  <c r="J72" i="3"/>
  <c r="K72" i="3"/>
  <c r="L72" i="3"/>
  <c r="X71" i="3"/>
  <c r="W71" i="3"/>
  <c r="V71" i="3"/>
  <c r="Z71" i="3"/>
  <c r="U71" i="3"/>
  <c r="Y71" i="3"/>
  <c r="S71" i="3"/>
  <c r="T71" i="3"/>
  <c r="O71" i="3"/>
  <c r="Q71" i="3"/>
  <c r="N71" i="3"/>
  <c r="P71" i="3"/>
  <c r="J71" i="3"/>
  <c r="K71" i="3"/>
  <c r="L71" i="3"/>
  <c r="X70" i="3"/>
  <c r="W70" i="3"/>
  <c r="V70" i="3"/>
  <c r="Z70" i="3"/>
  <c r="U70" i="3"/>
  <c r="Y70" i="3"/>
  <c r="S70" i="3"/>
  <c r="T70" i="3"/>
  <c r="O70" i="3"/>
  <c r="Q70" i="3"/>
  <c r="N70" i="3"/>
  <c r="P70" i="3"/>
  <c r="J70" i="3"/>
  <c r="K70" i="3"/>
  <c r="L70" i="3"/>
  <c r="X69" i="3"/>
  <c r="W69" i="3"/>
  <c r="V69" i="3"/>
  <c r="Z69" i="3"/>
  <c r="U69" i="3"/>
  <c r="Y69" i="3"/>
  <c r="S69" i="3"/>
  <c r="T69" i="3"/>
  <c r="O69" i="3"/>
  <c r="Q69" i="3"/>
  <c r="N69" i="3"/>
  <c r="P69" i="3"/>
  <c r="J69" i="3"/>
  <c r="K69" i="3"/>
  <c r="L69" i="3"/>
  <c r="X68" i="3"/>
  <c r="W68" i="3"/>
  <c r="V68" i="3"/>
  <c r="Z68" i="3"/>
  <c r="U68" i="3"/>
  <c r="Y68" i="3"/>
  <c r="S68" i="3"/>
  <c r="T68" i="3"/>
  <c r="O68" i="3"/>
  <c r="Q68" i="3"/>
  <c r="N68" i="3"/>
  <c r="P68" i="3"/>
  <c r="J68" i="3"/>
  <c r="K68" i="3"/>
  <c r="L68" i="3"/>
  <c r="X67" i="3"/>
  <c r="W67" i="3"/>
  <c r="V67" i="3"/>
  <c r="Z67" i="3"/>
  <c r="U67" i="3"/>
  <c r="Y67" i="3"/>
  <c r="S67" i="3"/>
  <c r="T67" i="3"/>
  <c r="O67" i="3"/>
  <c r="Q67" i="3"/>
  <c r="N67" i="3"/>
  <c r="P67" i="3"/>
  <c r="J67" i="3"/>
  <c r="K67" i="3"/>
  <c r="L67" i="3"/>
  <c r="X66" i="3"/>
  <c r="W66" i="3"/>
  <c r="V66" i="3"/>
  <c r="Z66" i="3"/>
  <c r="U66" i="3"/>
  <c r="Y66" i="3"/>
  <c r="S66" i="3"/>
  <c r="T66" i="3"/>
  <c r="O66" i="3"/>
  <c r="Q66" i="3"/>
  <c r="N66" i="3"/>
  <c r="P66" i="3"/>
  <c r="J66" i="3"/>
  <c r="K66" i="3"/>
  <c r="L66" i="3"/>
  <c r="X65" i="3"/>
  <c r="W65" i="3"/>
  <c r="V65" i="3"/>
  <c r="Z65" i="3"/>
  <c r="U65" i="3"/>
  <c r="Y65" i="3"/>
  <c r="S65" i="3"/>
  <c r="T65" i="3"/>
  <c r="O65" i="3"/>
  <c r="Q65" i="3"/>
  <c r="N65" i="3"/>
  <c r="P65" i="3"/>
  <c r="J65" i="3"/>
  <c r="K65" i="3"/>
  <c r="L65" i="3"/>
  <c r="X64" i="3"/>
  <c r="W64" i="3"/>
  <c r="V64" i="3"/>
  <c r="Z64" i="3"/>
  <c r="U64" i="3"/>
  <c r="Y64" i="3"/>
  <c r="S64" i="3"/>
  <c r="T64" i="3"/>
  <c r="O64" i="3"/>
  <c r="Q64" i="3"/>
  <c r="N64" i="3"/>
  <c r="P64" i="3"/>
  <c r="J64" i="3"/>
  <c r="K64" i="3"/>
  <c r="L64" i="3"/>
  <c r="X63" i="3"/>
  <c r="W63" i="3"/>
  <c r="V63" i="3"/>
  <c r="Z63" i="3"/>
  <c r="U63" i="3"/>
  <c r="Y63" i="3"/>
  <c r="S63" i="3"/>
  <c r="T63" i="3"/>
  <c r="O63" i="3"/>
  <c r="Q63" i="3"/>
  <c r="N63" i="3"/>
  <c r="P63" i="3"/>
  <c r="J63" i="3"/>
  <c r="K63" i="3"/>
  <c r="L63" i="3"/>
  <c r="X62" i="3"/>
  <c r="W62" i="3"/>
  <c r="V62" i="3"/>
  <c r="Z62" i="3"/>
  <c r="U62" i="3"/>
  <c r="Y62" i="3"/>
  <c r="S62" i="3"/>
  <c r="T62" i="3"/>
  <c r="O62" i="3"/>
  <c r="Q62" i="3"/>
  <c r="N62" i="3"/>
  <c r="P62" i="3"/>
  <c r="J62" i="3"/>
  <c r="K62" i="3"/>
  <c r="L62" i="3"/>
  <c r="X61" i="3"/>
  <c r="W61" i="3"/>
  <c r="V61" i="3"/>
  <c r="Z61" i="3"/>
  <c r="U61" i="3"/>
  <c r="Y61" i="3"/>
  <c r="S61" i="3"/>
  <c r="T61" i="3"/>
  <c r="O61" i="3"/>
  <c r="Q61" i="3"/>
  <c r="N61" i="3"/>
  <c r="P61" i="3"/>
  <c r="J61" i="3"/>
  <c r="K61" i="3"/>
  <c r="L61" i="3"/>
  <c r="X60" i="3"/>
  <c r="W60" i="3"/>
  <c r="V60" i="3"/>
  <c r="Z60" i="3"/>
  <c r="U60" i="3"/>
  <c r="Y60" i="3"/>
  <c r="S60" i="3"/>
  <c r="T60" i="3"/>
  <c r="O60" i="3"/>
  <c r="Q60" i="3"/>
  <c r="N60" i="3"/>
  <c r="P60" i="3"/>
  <c r="J60" i="3"/>
  <c r="K60" i="3"/>
  <c r="L60" i="3"/>
  <c r="X59" i="3"/>
  <c r="W59" i="3"/>
  <c r="V59" i="3"/>
  <c r="Z59" i="3"/>
  <c r="U59" i="3"/>
  <c r="Y59" i="3"/>
  <c r="S59" i="3"/>
  <c r="T59" i="3"/>
  <c r="O59" i="3"/>
  <c r="Q59" i="3"/>
  <c r="N59" i="3"/>
  <c r="P59" i="3"/>
  <c r="J59" i="3"/>
  <c r="K59" i="3"/>
  <c r="L59" i="3"/>
  <c r="X58" i="3"/>
  <c r="W58" i="3"/>
  <c r="V58" i="3"/>
  <c r="Z58" i="3"/>
  <c r="U58" i="3"/>
  <c r="Y58" i="3"/>
  <c r="S58" i="3"/>
  <c r="T58" i="3"/>
  <c r="O58" i="3"/>
  <c r="Q58" i="3"/>
  <c r="N58" i="3"/>
  <c r="P58" i="3"/>
  <c r="J58" i="3"/>
  <c r="K58" i="3"/>
  <c r="L58" i="3"/>
  <c r="X57" i="3"/>
  <c r="W57" i="3"/>
  <c r="V57" i="3"/>
  <c r="Z57" i="3"/>
  <c r="U57" i="3"/>
  <c r="Y57" i="3"/>
  <c r="S57" i="3"/>
  <c r="T57" i="3"/>
  <c r="O57" i="3"/>
  <c r="Q57" i="3"/>
  <c r="N57" i="3"/>
  <c r="P57" i="3"/>
  <c r="J57" i="3"/>
  <c r="K57" i="3"/>
  <c r="L57" i="3"/>
  <c r="X56" i="3"/>
  <c r="W56" i="3"/>
  <c r="V56" i="3"/>
  <c r="Z56" i="3"/>
  <c r="U56" i="3"/>
  <c r="Y56" i="3"/>
  <c r="S56" i="3"/>
  <c r="T56" i="3"/>
  <c r="O56" i="3"/>
  <c r="Q56" i="3"/>
  <c r="N56" i="3"/>
  <c r="P56" i="3"/>
  <c r="J56" i="3"/>
  <c r="K56" i="3"/>
  <c r="L56" i="3"/>
  <c r="X55" i="3"/>
  <c r="W55" i="3"/>
  <c r="V55" i="3"/>
  <c r="Z55" i="3"/>
  <c r="U55" i="3"/>
  <c r="Y55" i="3"/>
  <c r="S55" i="3"/>
  <c r="T55" i="3"/>
  <c r="O55" i="3"/>
  <c r="Q55" i="3"/>
  <c r="N55" i="3"/>
  <c r="P55" i="3"/>
  <c r="J55" i="3"/>
  <c r="K55" i="3"/>
  <c r="L55" i="3"/>
  <c r="X54" i="3"/>
  <c r="W54" i="3"/>
  <c r="V54" i="3"/>
  <c r="Z54" i="3"/>
  <c r="U54" i="3"/>
  <c r="Y54" i="3"/>
  <c r="S54" i="3"/>
  <c r="T54" i="3"/>
  <c r="O54" i="3"/>
  <c r="Q54" i="3"/>
  <c r="N54" i="3"/>
  <c r="P54" i="3"/>
  <c r="J54" i="3"/>
  <c r="K54" i="3"/>
  <c r="L54" i="3"/>
  <c r="X53" i="3"/>
  <c r="W53" i="3"/>
  <c r="V53" i="3"/>
  <c r="Z53" i="3"/>
  <c r="U53" i="3"/>
  <c r="Y53" i="3"/>
  <c r="S53" i="3"/>
  <c r="T53" i="3"/>
  <c r="O53" i="3"/>
  <c r="Q53" i="3"/>
  <c r="N53" i="3"/>
  <c r="P53" i="3"/>
  <c r="J53" i="3"/>
  <c r="K53" i="3"/>
  <c r="L53" i="3"/>
  <c r="X52" i="3"/>
  <c r="W52" i="3"/>
  <c r="V52" i="3"/>
  <c r="Z52" i="3"/>
  <c r="U52" i="3"/>
  <c r="Y52" i="3"/>
  <c r="S52" i="3"/>
  <c r="T52" i="3"/>
  <c r="O52" i="3"/>
  <c r="Q52" i="3"/>
  <c r="N52" i="3"/>
  <c r="P52" i="3"/>
  <c r="J52" i="3"/>
  <c r="K52" i="3"/>
  <c r="L52" i="3"/>
  <c r="X51" i="3"/>
  <c r="W51" i="3"/>
  <c r="V51" i="3"/>
  <c r="Z51" i="3"/>
  <c r="U51" i="3"/>
  <c r="Y51" i="3"/>
  <c r="S51" i="3"/>
  <c r="T51" i="3"/>
  <c r="O51" i="3"/>
  <c r="Q51" i="3"/>
  <c r="N51" i="3"/>
  <c r="P51" i="3"/>
  <c r="J51" i="3"/>
  <c r="K51" i="3"/>
  <c r="L51" i="3"/>
  <c r="X50" i="3"/>
  <c r="W50" i="3"/>
  <c r="V50" i="3"/>
  <c r="Z50" i="3"/>
  <c r="U50" i="3"/>
  <c r="Y50" i="3"/>
  <c r="S50" i="3"/>
  <c r="T50" i="3"/>
  <c r="O50" i="3"/>
  <c r="Q50" i="3"/>
  <c r="N50" i="3"/>
  <c r="P50" i="3"/>
  <c r="J50" i="3"/>
  <c r="K50" i="3"/>
  <c r="L50" i="3"/>
  <c r="X49" i="3"/>
  <c r="W49" i="3"/>
  <c r="V49" i="3"/>
  <c r="Z49" i="3"/>
  <c r="U49" i="3"/>
  <c r="Y49" i="3"/>
  <c r="S49" i="3"/>
  <c r="T49" i="3"/>
  <c r="O49" i="3"/>
  <c r="Q49" i="3"/>
  <c r="N49" i="3"/>
  <c r="P49" i="3"/>
  <c r="J49" i="3"/>
  <c r="K49" i="3"/>
  <c r="L49" i="3"/>
  <c r="X48" i="3"/>
  <c r="W48" i="3"/>
  <c r="V48" i="3"/>
  <c r="Z48" i="3"/>
  <c r="U48" i="3"/>
  <c r="Y48" i="3"/>
  <c r="S48" i="3"/>
  <c r="T48" i="3"/>
  <c r="O48" i="3"/>
  <c r="Q48" i="3"/>
  <c r="N48" i="3"/>
  <c r="P48" i="3"/>
  <c r="J48" i="3"/>
  <c r="K48" i="3"/>
  <c r="L48" i="3"/>
  <c r="X47" i="3"/>
  <c r="W47" i="3"/>
  <c r="V47" i="3"/>
  <c r="Z47" i="3"/>
  <c r="U47" i="3"/>
  <c r="Y47" i="3"/>
  <c r="S47" i="3"/>
  <c r="T47" i="3"/>
  <c r="O47" i="3"/>
  <c r="Q47" i="3"/>
  <c r="N47" i="3"/>
  <c r="P47" i="3"/>
  <c r="J47" i="3"/>
  <c r="K47" i="3"/>
  <c r="L47" i="3"/>
  <c r="X46" i="3"/>
  <c r="W46" i="3"/>
  <c r="V46" i="3"/>
  <c r="Z46" i="3"/>
  <c r="U46" i="3"/>
  <c r="Y46" i="3"/>
  <c r="S46" i="3"/>
  <c r="T46" i="3"/>
  <c r="O46" i="3"/>
  <c r="Q46" i="3"/>
  <c r="N46" i="3"/>
  <c r="P46" i="3"/>
  <c r="J46" i="3"/>
  <c r="K46" i="3"/>
  <c r="L46" i="3"/>
  <c r="X45" i="3"/>
  <c r="W45" i="3"/>
  <c r="V45" i="3"/>
  <c r="Z45" i="3"/>
  <c r="U45" i="3"/>
  <c r="Y45" i="3"/>
  <c r="S45" i="3"/>
  <c r="T45" i="3"/>
  <c r="O45" i="3"/>
  <c r="Q45" i="3"/>
  <c r="N45" i="3"/>
  <c r="P45" i="3"/>
  <c r="J45" i="3"/>
  <c r="K45" i="3"/>
  <c r="L45" i="3"/>
  <c r="X44" i="3"/>
  <c r="W44" i="3"/>
  <c r="V44" i="3"/>
  <c r="Z44" i="3"/>
  <c r="U44" i="3"/>
  <c r="Y44" i="3"/>
  <c r="S44" i="3"/>
  <c r="T44" i="3"/>
  <c r="O44" i="3"/>
  <c r="Q44" i="3"/>
  <c r="N44" i="3"/>
  <c r="P44" i="3"/>
  <c r="J44" i="3"/>
  <c r="K44" i="3"/>
  <c r="L44" i="3"/>
  <c r="X43" i="3"/>
  <c r="W43" i="3"/>
  <c r="V43" i="3"/>
  <c r="Z43" i="3"/>
  <c r="U43" i="3"/>
  <c r="Y43" i="3"/>
  <c r="S43" i="3"/>
  <c r="T43" i="3"/>
  <c r="O43" i="3"/>
  <c r="Q43" i="3"/>
  <c r="N43" i="3"/>
  <c r="P43" i="3"/>
  <c r="J43" i="3"/>
  <c r="K43" i="3"/>
  <c r="L43" i="3"/>
  <c r="X42" i="3"/>
  <c r="W42" i="3"/>
  <c r="V42" i="3"/>
  <c r="Z42" i="3"/>
  <c r="U42" i="3"/>
  <c r="Y42" i="3"/>
  <c r="S42" i="3"/>
  <c r="T42" i="3"/>
  <c r="O42" i="3"/>
  <c r="Q42" i="3"/>
  <c r="N42" i="3"/>
  <c r="P42" i="3"/>
  <c r="J42" i="3"/>
  <c r="K42" i="3"/>
  <c r="L42" i="3"/>
  <c r="X41" i="3"/>
  <c r="W41" i="3"/>
  <c r="V41" i="3"/>
  <c r="Z41" i="3"/>
  <c r="U41" i="3"/>
  <c r="Y41" i="3"/>
  <c r="S41" i="3"/>
  <c r="T41" i="3"/>
  <c r="O41" i="3"/>
  <c r="Q41" i="3"/>
  <c r="N41" i="3"/>
  <c r="P41" i="3"/>
  <c r="J41" i="3"/>
  <c r="K41" i="3"/>
  <c r="L41" i="3"/>
  <c r="X40" i="3"/>
  <c r="W40" i="3"/>
  <c r="V40" i="3"/>
  <c r="Z40" i="3"/>
  <c r="U40" i="3"/>
  <c r="Y40" i="3"/>
  <c r="S40" i="3"/>
  <c r="T40" i="3"/>
  <c r="O40" i="3"/>
  <c r="Q40" i="3"/>
  <c r="N40" i="3"/>
  <c r="P40" i="3"/>
  <c r="J40" i="3"/>
  <c r="K40" i="3"/>
  <c r="L40" i="3"/>
  <c r="X39" i="3"/>
  <c r="W39" i="3"/>
  <c r="V39" i="3"/>
  <c r="Z39" i="3"/>
  <c r="U39" i="3"/>
  <c r="Y39" i="3"/>
  <c r="S39" i="3"/>
  <c r="T39" i="3"/>
  <c r="O39" i="3"/>
  <c r="Q39" i="3"/>
  <c r="N39" i="3"/>
  <c r="P39" i="3"/>
  <c r="J39" i="3"/>
  <c r="K39" i="3"/>
  <c r="L39" i="3"/>
  <c r="X38" i="3"/>
  <c r="W38" i="3"/>
  <c r="V38" i="3"/>
  <c r="Z38" i="3"/>
  <c r="U38" i="3"/>
  <c r="Y38" i="3"/>
  <c r="S38" i="3"/>
  <c r="T38" i="3"/>
  <c r="O38" i="3"/>
  <c r="Q38" i="3"/>
  <c r="N38" i="3"/>
  <c r="P38" i="3"/>
  <c r="J38" i="3"/>
  <c r="K38" i="3"/>
  <c r="L38" i="3"/>
  <c r="X37" i="3"/>
  <c r="W37" i="3"/>
  <c r="V37" i="3"/>
  <c r="Z37" i="3"/>
  <c r="U37" i="3"/>
  <c r="Y37" i="3"/>
  <c r="S37" i="3"/>
  <c r="T37" i="3"/>
  <c r="O37" i="3"/>
  <c r="Q37" i="3"/>
  <c r="N37" i="3"/>
  <c r="P37" i="3"/>
  <c r="J37" i="3"/>
  <c r="K37" i="3"/>
  <c r="L37" i="3"/>
  <c r="X36" i="3"/>
  <c r="W36" i="3"/>
  <c r="V36" i="3"/>
  <c r="Z36" i="3"/>
  <c r="U36" i="3"/>
  <c r="Y36" i="3"/>
  <c r="S36" i="3"/>
  <c r="T36" i="3"/>
  <c r="O36" i="3"/>
  <c r="Q36" i="3"/>
  <c r="N36" i="3"/>
  <c r="P36" i="3"/>
  <c r="J36" i="3"/>
  <c r="K36" i="3"/>
  <c r="L36" i="3"/>
  <c r="X35" i="3"/>
  <c r="W35" i="3"/>
  <c r="V35" i="3"/>
  <c r="Z35" i="3"/>
  <c r="U35" i="3"/>
  <c r="Y35" i="3"/>
  <c r="S35" i="3"/>
  <c r="T35" i="3"/>
  <c r="O35" i="3"/>
  <c r="Q35" i="3"/>
  <c r="N35" i="3"/>
  <c r="P35" i="3"/>
  <c r="J35" i="3"/>
  <c r="K35" i="3"/>
  <c r="L35" i="3"/>
  <c r="X34" i="3"/>
  <c r="W34" i="3"/>
  <c r="V34" i="3"/>
  <c r="Z34" i="3"/>
  <c r="U34" i="3"/>
  <c r="Y34" i="3"/>
  <c r="S34" i="3"/>
  <c r="T34" i="3"/>
  <c r="O34" i="3"/>
  <c r="Q34" i="3"/>
  <c r="N34" i="3"/>
  <c r="P34" i="3"/>
  <c r="J34" i="3"/>
  <c r="K34" i="3"/>
  <c r="L34" i="3"/>
  <c r="X33" i="3"/>
  <c r="W33" i="3"/>
  <c r="V33" i="3"/>
  <c r="Z33" i="3"/>
  <c r="U33" i="3"/>
  <c r="Y33" i="3"/>
  <c r="S33" i="3"/>
  <c r="T33" i="3"/>
  <c r="O33" i="3"/>
  <c r="Q33" i="3"/>
  <c r="N33" i="3"/>
  <c r="P33" i="3"/>
  <c r="J33" i="3"/>
  <c r="K33" i="3"/>
  <c r="L33" i="3"/>
  <c r="X32" i="3"/>
  <c r="W32" i="3"/>
  <c r="V32" i="3"/>
  <c r="Z32" i="3"/>
  <c r="U32" i="3"/>
  <c r="Y32" i="3"/>
  <c r="S32" i="3"/>
  <c r="T32" i="3"/>
  <c r="O32" i="3"/>
  <c r="Q32" i="3"/>
  <c r="N32" i="3"/>
  <c r="P32" i="3"/>
  <c r="J32" i="3"/>
  <c r="K32" i="3"/>
  <c r="L32" i="3"/>
  <c r="X31" i="3"/>
  <c r="W31" i="3"/>
  <c r="V31" i="3"/>
  <c r="Z31" i="3"/>
  <c r="U31" i="3"/>
  <c r="Y31" i="3"/>
  <c r="S31" i="3"/>
  <c r="T31" i="3"/>
  <c r="O31" i="3"/>
  <c r="Q31" i="3"/>
  <c r="N31" i="3"/>
  <c r="P31" i="3"/>
  <c r="J31" i="3"/>
  <c r="K31" i="3"/>
  <c r="L31" i="3"/>
  <c r="X30" i="3"/>
  <c r="W30" i="3"/>
  <c r="V30" i="3"/>
  <c r="Z30" i="3"/>
  <c r="U30" i="3"/>
  <c r="Y30" i="3"/>
  <c r="S30" i="3"/>
  <c r="T30" i="3"/>
  <c r="O30" i="3"/>
  <c r="Q30" i="3"/>
  <c r="N30" i="3"/>
  <c r="P30" i="3"/>
  <c r="J30" i="3"/>
  <c r="K30" i="3"/>
  <c r="L30" i="3"/>
  <c r="X29" i="3"/>
  <c r="W29" i="3"/>
  <c r="V29" i="3"/>
  <c r="Z29" i="3"/>
  <c r="U29" i="3"/>
  <c r="Y29" i="3"/>
  <c r="S29" i="3"/>
  <c r="T29" i="3"/>
  <c r="O29" i="3"/>
  <c r="Q29" i="3"/>
  <c r="N29" i="3"/>
  <c r="P29" i="3"/>
  <c r="J29" i="3"/>
  <c r="K29" i="3"/>
  <c r="L29" i="3"/>
  <c r="X28" i="3"/>
  <c r="W28" i="3"/>
  <c r="V28" i="3"/>
  <c r="Z28" i="3"/>
  <c r="U28" i="3"/>
  <c r="Y28" i="3"/>
  <c r="S28" i="3"/>
  <c r="T28" i="3"/>
  <c r="O28" i="3"/>
  <c r="Q28" i="3"/>
  <c r="N28" i="3"/>
  <c r="P28" i="3"/>
  <c r="J28" i="3"/>
  <c r="K28" i="3"/>
  <c r="L28" i="3"/>
  <c r="X27" i="3"/>
  <c r="W27" i="3"/>
  <c r="V27" i="3"/>
  <c r="Z27" i="3"/>
  <c r="U27" i="3"/>
  <c r="Y27" i="3"/>
  <c r="S27" i="3"/>
  <c r="T27" i="3"/>
  <c r="O27" i="3"/>
  <c r="Q27" i="3"/>
  <c r="N27" i="3"/>
  <c r="P27" i="3"/>
  <c r="J27" i="3"/>
  <c r="K27" i="3"/>
  <c r="L27" i="3"/>
  <c r="X26" i="3"/>
  <c r="W26" i="3"/>
  <c r="V26" i="3"/>
  <c r="U26" i="3"/>
  <c r="Y26" i="3"/>
  <c r="S26" i="3"/>
  <c r="T26" i="3"/>
  <c r="O26" i="3"/>
  <c r="Q26" i="3"/>
  <c r="N26" i="3"/>
  <c r="P26" i="3"/>
  <c r="J26" i="3"/>
  <c r="K26" i="3"/>
  <c r="L26" i="3"/>
  <c r="X25" i="3"/>
  <c r="W25" i="3"/>
  <c r="V25" i="3"/>
  <c r="Z25" i="3"/>
  <c r="U25" i="3"/>
  <c r="Y25" i="3"/>
  <c r="S25" i="3"/>
  <c r="T25" i="3"/>
  <c r="O25" i="3"/>
  <c r="Q25" i="3"/>
  <c r="N25" i="3"/>
  <c r="P25" i="3"/>
  <c r="J25" i="3"/>
  <c r="K25" i="3"/>
  <c r="L25" i="3"/>
  <c r="X24" i="3"/>
  <c r="W24" i="3"/>
  <c r="V24" i="3"/>
  <c r="Z24" i="3"/>
  <c r="U24" i="3"/>
  <c r="Y24" i="3"/>
  <c r="S24" i="3"/>
  <c r="T24" i="3"/>
  <c r="O24" i="3"/>
  <c r="Q24" i="3"/>
  <c r="N24" i="3"/>
  <c r="P24" i="3"/>
  <c r="J24" i="3"/>
  <c r="K24" i="3"/>
  <c r="L24" i="3"/>
  <c r="X23" i="3"/>
  <c r="W23" i="3"/>
  <c r="V23" i="3"/>
  <c r="Z23" i="3"/>
  <c r="U23" i="3"/>
  <c r="Y23" i="3"/>
  <c r="S23" i="3"/>
  <c r="T23" i="3"/>
  <c r="O23" i="3"/>
  <c r="Q23" i="3"/>
  <c r="N23" i="3"/>
  <c r="P23" i="3"/>
  <c r="J23" i="3"/>
  <c r="K23" i="3"/>
  <c r="L23" i="3"/>
  <c r="X22" i="3"/>
  <c r="W22" i="3"/>
  <c r="V22" i="3"/>
  <c r="Z22" i="3"/>
  <c r="U22" i="3"/>
  <c r="Y22" i="3"/>
  <c r="S22" i="3"/>
  <c r="T22" i="3"/>
  <c r="O22" i="3"/>
  <c r="Q22" i="3"/>
  <c r="N22" i="3"/>
  <c r="P22" i="3"/>
  <c r="J22" i="3"/>
  <c r="K22" i="3"/>
  <c r="L22" i="3"/>
  <c r="X21" i="3"/>
  <c r="W21" i="3"/>
  <c r="V21" i="3"/>
  <c r="Z21" i="3"/>
  <c r="U21" i="3"/>
  <c r="Y21" i="3"/>
  <c r="S21" i="3"/>
  <c r="T21" i="3"/>
  <c r="O21" i="3"/>
  <c r="Q21" i="3"/>
  <c r="N21" i="3"/>
  <c r="P21" i="3"/>
  <c r="J21" i="3"/>
  <c r="K21" i="3"/>
  <c r="L21" i="3"/>
  <c r="X20" i="3"/>
  <c r="W20" i="3"/>
  <c r="V20" i="3"/>
  <c r="Z20" i="3"/>
  <c r="U20" i="3"/>
  <c r="Y20" i="3"/>
  <c r="S20" i="3"/>
  <c r="T20" i="3"/>
  <c r="O20" i="3"/>
  <c r="Q20" i="3"/>
  <c r="N20" i="3"/>
  <c r="P20" i="3"/>
  <c r="J20" i="3"/>
  <c r="K20" i="3"/>
  <c r="L20" i="3"/>
  <c r="X19" i="3"/>
  <c r="W19" i="3"/>
  <c r="V19" i="3"/>
  <c r="Z19" i="3"/>
  <c r="U19" i="3"/>
  <c r="Y19" i="3"/>
  <c r="S19" i="3"/>
  <c r="T19" i="3"/>
  <c r="O19" i="3"/>
  <c r="Q19" i="3"/>
  <c r="N19" i="3"/>
  <c r="P19" i="3"/>
  <c r="J19" i="3"/>
  <c r="K19" i="3"/>
  <c r="L19" i="3"/>
  <c r="X18" i="3"/>
  <c r="W18" i="3"/>
  <c r="V18" i="3"/>
  <c r="Z18" i="3"/>
  <c r="U18" i="3"/>
  <c r="Y18" i="3"/>
  <c r="S18" i="3"/>
  <c r="T18" i="3"/>
  <c r="O18" i="3"/>
  <c r="Q18" i="3"/>
  <c r="N18" i="3"/>
  <c r="P18" i="3"/>
  <c r="J18" i="3"/>
  <c r="K18" i="3"/>
  <c r="L18" i="3"/>
  <c r="X17" i="3"/>
  <c r="W17" i="3"/>
  <c r="V17" i="3"/>
  <c r="Z17" i="3"/>
  <c r="U17" i="3"/>
  <c r="Y17" i="3"/>
  <c r="S17" i="3"/>
  <c r="T17" i="3"/>
  <c r="O17" i="3"/>
  <c r="Q17" i="3"/>
  <c r="N17" i="3"/>
  <c r="P17" i="3"/>
  <c r="J17" i="3"/>
  <c r="K17" i="3"/>
  <c r="L17" i="3"/>
  <c r="X16" i="3"/>
  <c r="W16" i="3"/>
  <c r="V16" i="3"/>
  <c r="Z16" i="3"/>
  <c r="U16" i="3"/>
  <c r="Y16" i="3"/>
  <c r="S16" i="3"/>
  <c r="T16" i="3"/>
  <c r="O16" i="3"/>
  <c r="Q16" i="3"/>
  <c r="N16" i="3"/>
  <c r="P16" i="3"/>
  <c r="J16" i="3"/>
  <c r="K16" i="3"/>
  <c r="L16" i="3"/>
  <c r="X15" i="3"/>
  <c r="W15" i="3"/>
  <c r="V15" i="3"/>
  <c r="Z15" i="3"/>
  <c r="U15" i="3"/>
  <c r="Y15" i="3"/>
  <c r="S15" i="3"/>
  <c r="T15" i="3"/>
  <c r="O15" i="3"/>
  <c r="Q15" i="3"/>
  <c r="N15" i="3"/>
  <c r="P15" i="3"/>
  <c r="J15" i="3"/>
  <c r="K15" i="3"/>
  <c r="L15" i="3"/>
  <c r="X14" i="3"/>
  <c r="W14" i="3"/>
  <c r="V14" i="3"/>
  <c r="Z14" i="3"/>
  <c r="U14" i="3"/>
  <c r="Y14" i="3"/>
  <c r="S14" i="3"/>
  <c r="T14" i="3"/>
  <c r="O14" i="3"/>
  <c r="Q14" i="3"/>
  <c r="N14" i="3"/>
  <c r="P14" i="3"/>
  <c r="J14" i="3"/>
  <c r="K14" i="3"/>
  <c r="L14" i="3"/>
  <c r="X13" i="3"/>
  <c r="W13" i="3"/>
  <c r="V13" i="3"/>
  <c r="Z13" i="3"/>
  <c r="U13" i="3"/>
  <c r="Y13" i="3"/>
  <c r="S13" i="3"/>
  <c r="T13" i="3"/>
  <c r="O13" i="3"/>
  <c r="Q13" i="3"/>
  <c r="N13" i="3"/>
  <c r="P13" i="3"/>
  <c r="J13" i="3"/>
  <c r="K13" i="3"/>
  <c r="L13" i="3"/>
  <c r="X12" i="3"/>
  <c r="W12" i="3"/>
  <c r="V12" i="3"/>
  <c r="Z12" i="3"/>
  <c r="U12" i="3"/>
  <c r="Y12" i="3"/>
  <c r="S12" i="3"/>
  <c r="T12" i="3"/>
  <c r="O12" i="3"/>
  <c r="Q12" i="3"/>
  <c r="N12" i="3"/>
  <c r="P12" i="3"/>
  <c r="J12" i="3"/>
  <c r="K12" i="3"/>
  <c r="L12" i="3"/>
  <c r="X11" i="3"/>
  <c r="W11" i="3"/>
  <c r="V11" i="3"/>
  <c r="Z11" i="3"/>
  <c r="U11" i="3"/>
  <c r="Y11" i="3"/>
  <c r="S11" i="3"/>
  <c r="T11" i="3"/>
  <c r="O11" i="3"/>
  <c r="Q11" i="3"/>
  <c r="N11" i="3"/>
  <c r="P11" i="3"/>
  <c r="J11" i="3"/>
  <c r="L11" i="3"/>
  <c r="X10" i="3"/>
  <c r="W10" i="3"/>
  <c r="V10" i="3"/>
  <c r="Z10" i="3"/>
  <c r="U10" i="3"/>
  <c r="Y10" i="3"/>
  <c r="S10" i="3"/>
  <c r="T10" i="3"/>
  <c r="O10" i="3"/>
  <c r="Q10" i="3"/>
  <c r="N10" i="3"/>
  <c r="P10" i="3"/>
  <c r="J10" i="3"/>
  <c r="K10" i="3"/>
  <c r="L10" i="3"/>
  <c r="X9" i="3"/>
  <c r="W9" i="3"/>
  <c r="V9" i="3"/>
  <c r="Z9" i="3"/>
  <c r="U9" i="3"/>
  <c r="Y9" i="3"/>
  <c r="S9" i="3"/>
  <c r="T9" i="3"/>
  <c r="O9" i="3"/>
  <c r="Q9" i="3"/>
  <c r="N9" i="3"/>
  <c r="P9" i="3"/>
  <c r="J9" i="3"/>
  <c r="K9" i="3"/>
  <c r="L9" i="3"/>
  <c r="S8" i="3"/>
  <c r="T8" i="3"/>
  <c r="W8" i="3"/>
  <c r="X8" i="3"/>
  <c r="O8" i="3"/>
  <c r="Q8" i="3"/>
  <c r="N8" i="3"/>
  <c r="P8" i="3"/>
  <c r="J8" i="3"/>
  <c r="L8" i="3"/>
  <c r="U350" i="3"/>
  <c r="L350" i="3"/>
  <c r="Y350" i="3"/>
  <c r="X350" i="3"/>
  <c r="V350" i="3"/>
  <c r="U138" i="3"/>
  <c r="V138" i="3"/>
  <c r="W138" i="3"/>
  <c r="X138" i="3"/>
  <c r="U8" i="3"/>
  <c r="Y8" i="3"/>
  <c r="K8" i="3"/>
  <c r="V8" i="3"/>
  <c r="Z8" i="3"/>
  <c r="K11" i="3"/>
  <c r="Z26" i="3"/>
  <c r="K238" i="3"/>
  <c r="L238" i="3"/>
  <c r="K242" i="3"/>
  <c r="L242" i="3"/>
  <c r="K246" i="3"/>
  <c r="L246" i="3"/>
  <c r="K250" i="3"/>
  <c r="L250" i="3"/>
  <c r="K254" i="3"/>
  <c r="L254" i="3"/>
  <c r="K258" i="3"/>
  <c r="L258" i="3"/>
  <c r="K262" i="3"/>
  <c r="L262" i="3"/>
  <c r="K266" i="3"/>
  <c r="L266" i="3"/>
  <c r="K270" i="3"/>
  <c r="L270" i="3"/>
  <c r="K274" i="3"/>
  <c r="L274" i="3"/>
  <c r="K278" i="3"/>
  <c r="L278" i="3"/>
  <c r="K282" i="3"/>
  <c r="L282" i="3"/>
  <c r="K286" i="3"/>
  <c r="L286" i="3"/>
  <c r="L292" i="3"/>
  <c r="K292" i="3"/>
  <c r="L293" i="3"/>
  <c r="K293" i="3"/>
  <c r="L300" i="3"/>
  <c r="K300" i="3"/>
  <c r="L301" i="3"/>
  <c r="K301" i="3"/>
  <c r="L308" i="3"/>
  <c r="K308" i="3"/>
  <c r="L309" i="3"/>
  <c r="K309" i="3"/>
  <c r="L316" i="3"/>
  <c r="K316" i="3"/>
  <c r="L317" i="3"/>
  <c r="K317" i="3"/>
  <c r="L324" i="3"/>
  <c r="K324" i="3"/>
  <c r="L325" i="3"/>
  <c r="K325" i="3"/>
  <c r="L332" i="3"/>
  <c r="K332" i="3"/>
  <c r="L333" i="3"/>
  <c r="K333" i="3"/>
  <c r="R8" i="3"/>
  <c r="R9" i="3"/>
  <c r="R10" i="3"/>
  <c r="R11" i="3"/>
  <c r="R12" i="3"/>
  <c r="R13" i="3"/>
  <c r="R14" i="3"/>
  <c r="R15" i="3"/>
  <c r="R16" i="3"/>
  <c r="R17" i="3"/>
  <c r="R18" i="3"/>
  <c r="R19" i="3"/>
  <c r="R20" i="3"/>
  <c r="R21" i="3"/>
  <c r="R22" i="3"/>
  <c r="R23" i="3"/>
  <c r="R24" i="3"/>
  <c r="R25" i="3"/>
  <c r="R26" i="3"/>
  <c r="R27" i="3"/>
  <c r="R28" i="3"/>
  <c r="R29" i="3"/>
  <c r="R30" i="3"/>
  <c r="R31" i="3"/>
  <c r="R32" i="3"/>
  <c r="R33" i="3"/>
  <c r="R34" i="3"/>
  <c r="R35" i="3"/>
  <c r="R36" i="3"/>
  <c r="R37" i="3"/>
  <c r="R38" i="3"/>
  <c r="R39" i="3"/>
  <c r="R40" i="3"/>
  <c r="R41" i="3"/>
  <c r="R42" i="3"/>
  <c r="R43" i="3"/>
  <c r="R44" i="3"/>
  <c r="R45" i="3"/>
  <c r="R46" i="3"/>
  <c r="R47" i="3"/>
  <c r="R48" i="3"/>
  <c r="R49" i="3"/>
  <c r="R50" i="3"/>
  <c r="R51" i="3"/>
  <c r="R52" i="3"/>
  <c r="R53" i="3"/>
  <c r="R54" i="3"/>
  <c r="R55" i="3"/>
  <c r="R56" i="3"/>
  <c r="R57" i="3"/>
  <c r="R58" i="3"/>
  <c r="R59" i="3"/>
  <c r="R60" i="3"/>
  <c r="R61" i="3"/>
  <c r="R62" i="3"/>
  <c r="R63" i="3"/>
  <c r="R64" i="3"/>
  <c r="R65" i="3"/>
  <c r="R66" i="3"/>
  <c r="R67" i="3"/>
  <c r="R68" i="3"/>
  <c r="R69" i="3"/>
  <c r="R70" i="3"/>
  <c r="R71" i="3"/>
  <c r="R72" i="3"/>
  <c r="R73" i="3"/>
  <c r="R74" i="3"/>
  <c r="R75" i="3"/>
  <c r="R76" i="3"/>
  <c r="R77" i="3"/>
  <c r="R78" i="3"/>
  <c r="R79" i="3"/>
  <c r="R80" i="3"/>
  <c r="R81" i="3"/>
  <c r="R82" i="3"/>
  <c r="R83" i="3"/>
  <c r="R84" i="3"/>
  <c r="R85" i="3"/>
  <c r="R86" i="3"/>
  <c r="R87" i="3"/>
  <c r="R88" i="3"/>
  <c r="R89" i="3"/>
  <c r="R90" i="3"/>
  <c r="R91" i="3"/>
  <c r="R92" i="3"/>
  <c r="K236" i="3"/>
  <c r="L236" i="3"/>
  <c r="K240" i="3"/>
  <c r="L240" i="3"/>
  <c r="K244" i="3"/>
  <c r="L244" i="3"/>
  <c r="K248" i="3"/>
  <c r="L248" i="3"/>
  <c r="K252" i="3"/>
  <c r="L252" i="3"/>
  <c r="K256" i="3"/>
  <c r="L256" i="3"/>
  <c r="K260" i="3"/>
  <c r="L260" i="3"/>
  <c r="K264" i="3"/>
  <c r="L264" i="3"/>
  <c r="K268" i="3"/>
  <c r="L268" i="3"/>
  <c r="K272" i="3"/>
  <c r="L272" i="3"/>
  <c r="K276" i="3"/>
  <c r="L276" i="3"/>
  <c r="K280" i="3"/>
  <c r="L280" i="3"/>
  <c r="K284" i="3"/>
  <c r="L284" i="3"/>
  <c r="R93" i="3"/>
  <c r="R94" i="3"/>
  <c r="R95" i="3"/>
  <c r="R96" i="3"/>
  <c r="R97" i="3"/>
  <c r="R98" i="3"/>
  <c r="R99" i="3"/>
  <c r="R100" i="3"/>
  <c r="R101" i="3"/>
  <c r="R102" i="3"/>
  <c r="R103" i="3"/>
  <c r="R104" i="3"/>
  <c r="R105" i="3"/>
  <c r="R106" i="3"/>
  <c r="R107" i="3"/>
  <c r="R108" i="3"/>
  <c r="R109" i="3"/>
  <c r="R110" i="3"/>
  <c r="R111" i="3"/>
  <c r="R112" i="3"/>
  <c r="R113" i="3"/>
  <c r="R114" i="3"/>
  <c r="R115" i="3"/>
  <c r="R116" i="3"/>
  <c r="R117" i="3"/>
  <c r="R118" i="3"/>
  <c r="R119" i="3"/>
  <c r="R120" i="3"/>
  <c r="R121" i="3"/>
  <c r="R122" i="3"/>
  <c r="R123" i="3"/>
  <c r="R124" i="3"/>
  <c r="R126" i="3"/>
  <c r="R128" i="3"/>
  <c r="R130" i="3"/>
  <c r="R132" i="3"/>
  <c r="R134" i="3"/>
  <c r="R136" i="3"/>
  <c r="R138" i="3"/>
  <c r="R140" i="3"/>
  <c r="R142" i="3"/>
  <c r="R144" i="3"/>
  <c r="R146" i="3"/>
  <c r="R148" i="3"/>
  <c r="R150" i="3"/>
  <c r="R152" i="3"/>
  <c r="R154" i="3"/>
  <c r="R156" i="3"/>
  <c r="R158" i="3"/>
  <c r="R160" i="3"/>
  <c r="R162" i="3"/>
  <c r="R164" i="3"/>
  <c r="R166" i="3"/>
  <c r="R168" i="3"/>
  <c r="R170" i="3"/>
  <c r="R172" i="3"/>
  <c r="R174" i="3"/>
  <c r="R176" i="3"/>
  <c r="R178" i="3"/>
  <c r="R180" i="3"/>
  <c r="R182" i="3"/>
  <c r="R184" i="3"/>
  <c r="R186" i="3"/>
  <c r="R188" i="3"/>
  <c r="R190" i="3"/>
  <c r="R192" i="3"/>
  <c r="R194" i="3"/>
  <c r="R196" i="3"/>
  <c r="R198" i="3"/>
  <c r="R200" i="3"/>
  <c r="R202" i="3"/>
  <c r="R204" i="3"/>
  <c r="R206" i="3"/>
  <c r="R208" i="3"/>
  <c r="R210" i="3"/>
  <c r="R212" i="3"/>
  <c r="R214" i="3"/>
  <c r="R216" i="3"/>
  <c r="R218" i="3"/>
  <c r="R220" i="3"/>
  <c r="R222" i="3"/>
  <c r="R224" i="3"/>
  <c r="R226" i="3"/>
  <c r="R228" i="3"/>
  <c r="R230" i="3"/>
  <c r="R232" i="3"/>
  <c r="R234" i="3"/>
  <c r="K288" i="3"/>
  <c r="L288" i="3"/>
  <c r="L296" i="3"/>
  <c r="K296" i="3"/>
  <c r="L297" i="3"/>
  <c r="K297" i="3"/>
  <c r="L304" i="3"/>
  <c r="K304" i="3"/>
  <c r="L305" i="3"/>
  <c r="K305" i="3"/>
  <c r="L312" i="3"/>
  <c r="K312" i="3"/>
  <c r="L313" i="3"/>
  <c r="K313" i="3"/>
  <c r="L320" i="3"/>
  <c r="K320" i="3"/>
  <c r="L321" i="3"/>
  <c r="K321" i="3"/>
  <c r="L328" i="3"/>
  <c r="K328" i="3"/>
  <c r="L329" i="3"/>
  <c r="K329" i="3"/>
  <c r="R291" i="3"/>
  <c r="R295" i="3"/>
  <c r="R299" i="3"/>
  <c r="R303" i="3"/>
  <c r="R307" i="3"/>
  <c r="R311" i="3"/>
  <c r="R315" i="3"/>
  <c r="R319" i="3"/>
  <c r="R323" i="3"/>
  <c r="R327" i="3"/>
  <c r="R331" i="3"/>
  <c r="R335" i="3"/>
  <c r="R337" i="3"/>
  <c r="R339" i="3"/>
  <c r="R341" i="3"/>
  <c r="R343" i="3"/>
  <c r="R345" i="3"/>
  <c r="R347" i="3"/>
  <c r="R349" i="3"/>
  <c r="R125" i="3"/>
  <c r="K239" i="3"/>
  <c r="L239" i="3"/>
  <c r="K243" i="3"/>
  <c r="L243" i="3"/>
  <c r="K247" i="3"/>
  <c r="L247" i="3"/>
  <c r="K251" i="3"/>
  <c r="L251" i="3"/>
  <c r="K255" i="3"/>
  <c r="L255" i="3"/>
  <c r="K259" i="3"/>
  <c r="L259" i="3"/>
  <c r="K263" i="3"/>
  <c r="L263" i="3"/>
  <c r="K267" i="3"/>
  <c r="L267" i="3"/>
  <c r="K271" i="3"/>
  <c r="L271" i="3"/>
  <c r="K275" i="3"/>
  <c r="L275" i="3"/>
  <c r="K279" i="3"/>
  <c r="L279" i="3"/>
  <c r="K283" i="3"/>
  <c r="L283" i="3"/>
  <c r="K287" i="3"/>
  <c r="L287" i="3"/>
  <c r="K335" i="3"/>
  <c r="L335" i="3"/>
  <c r="L126" i="3"/>
  <c r="R127" i="3"/>
  <c r="L128" i="3"/>
  <c r="R129" i="3"/>
  <c r="L130" i="3"/>
  <c r="R131" i="3"/>
  <c r="L132" i="3"/>
  <c r="R133" i="3"/>
  <c r="L134" i="3"/>
  <c r="R135" i="3"/>
  <c r="L136" i="3"/>
  <c r="R137" i="3"/>
  <c r="L138" i="3"/>
  <c r="R139" i="3"/>
  <c r="L140" i="3"/>
  <c r="R141" i="3"/>
  <c r="L142" i="3"/>
  <c r="R143" i="3"/>
  <c r="L144" i="3"/>
  <c r="R145" i="3"/>
  <c r="L146" i="3"/>
  <c r="R147" i="3"/>
  <c r="L148" i="3"/>
  <c r="R149" i="3"/>
  <c r="L150" i="3"/>
  <c r="R151" i="3"/>
  <c r="L152" i="3"/>
  <c r="R153" i="3"/>
  <c r="L154" i="3"/>
  <c r="R155" i="3"/>
  <c r="L156" i="3"/>
  <c r="R157" i="3"/>
  <c r="L158" i="3"/>
  <c r="R159" i="3"/>
  <c r="L160" i="3"/>
  <c r="R161" i="3"/>
  <c r="L162" i="3"/>
  <c r="R163" i="3"/>
  <c r="L164" i="3"/>
  <c r="R165" i="3"/>
  <c r="L166" i="3"/>
  <c r="R167" i="3"/>
  <c r="L168" i="3"/>
  <c r="R169" i="3"/>
  <c r="L170" i="3"/>
  <c r="R171" i="3"/>
  <c r="L172" i="3"/>
  <c r="R173" i="3"/>
  <c r="L174" i="3"/>
  <c r="R175" i="3"/>
  <c r="L176" i="3"/>
  <c r="R177" i="3"/>
  <c r="L178" i="3"/>
  <c r="R179" i="3"/>
  <c r="L180" i="3"/>
  <c r="R181" i="3"/>
  <c r="L182" i="3"/>
  <c r="R183" i="3"/>
  <c r="L184" i="3"/>
  <c r="R185" i="3"/>
  <c r="L186" i="3"/>
  <c r="R187" i="3"/>
  <c r="L188" i="3"/>
  <c r="R189" i="3"/>
  <c r="L190" i="3"/>
  <c r="R191" i="3"/>
  <c r="L192" i="3"/>
  <c r="R193" i="3"/>
  <c r="L194" i="3"/>
  <c r="R195" i="3"/>
  <c r="L196" i="3"/>
  <c r="R197" i="3"/>
  <c r="L198" i="3"/>
  <c r="R199" i="3"/>
  <c r="L200" i="3"/>
  <c r="R201" i="3"/>
  <c r="L202" i="3"/>
  <c r="R203" i="3"/>
  <c r="L204" i="3"/>
  <c r="R205" i="3"/>
  <c r="L206" i="3"/>
  <c r="R207" i="3"/>
  <c r="L208" i="3"/>
  <c r="R209" i="3"/>
  <c r="L210" i="3"/>
  <c r="R211" i="3"/>
  <c r="L212" i="3"/>
  <c r="R213" i="3"/>
  <c r="L214" i="3"/>
  <c r="R215" i="3"/>
  <c r="L216" i="3"/>
  <c r="R217" i="3"/>
  <c r="L218" i="3"/>
  <c r="R219" i="3"/>
  <c r="L220" i="3"/>
  <c r="R221" i="3"/>
  <c r="L222" i="3"/>
  <c r="R223" i="3"/>
  <c r="L224" i="3"/>
  <c r="R225" i="3"/>
  <c r="L226" i="3"/>
  <c r="R227" i="3"/>
  <c r="L228" i="3"/>
  <c r="R229" i="3"/>
  <c r="L230" i="3"/>
  <c r="R231" i="3"/>
  <c r="L232" i="3"/>
  <c r="R233" i="3"/>
  <c r="L234" i="3"/>
  <c r="R235" i="3"/>
  <c r="K237" i="3"/>
  <c r="L237" i="3"/>
  <c r="K241" i="3"/>
  <c r="L241" i="3"/>
  <c r="K245" i="3"/>
  <c r="L245" i="3"/>
  <c r="K249" i="3"/>
  <c r="L249" i="3"/>
  <c r="K253" i="3"/>
  <c r="L253" i="3"/>
  <c r="K257" i="3"/>
  <c r="L257" i="3"/>
  <c r="K261" i="3"/>
  <c r="L261" i="3"/>
  <c r="K265" i="3"/>
  <c r="L265" i="3"/>
  <c r="K269" i="3"/>
  <c r="L269" i="3"/>
  <c r="K273" i="3"/>
  <c r="L273" i="3"/>
  <c r="K277" i="3"/>
  <c r="L277" i="3"/>
  <c r="K281" i="3"/>
  <c r="L281" i="3"/>
  <c r="K285" i="3"/>
  <c r="L285" i="3"/>
  <c r="L289" i="3"/>
  <c r="K289" i="3"/>
  <c r="R290" i="3"/>
  <c r="R294" i="3"/>
  <c r="R298" i="3"/>
  <c r="R302" i="3"/>
  <c r="R306" i="3"/>
  <c r="R310" i="3"/>
  <c r="R314" i="3"/>
  <c r="R318" i="3"/>
  <c r="R322" i="3"/>
  <c r="R326" i="3"/>
  <c r="R330" i="3"/>
  <c r="K343" i="3"/>
  <c r="L343" i="3"/>
  <c r="R236" i="3"/>
  <c r="R238" i="3"/>
  <c r="R240" i="3"/>
  <c r="R242" i="3"/>
  <c r="R244" i="3"/>
  <c r="R246" i="3"/>
  <c r="R248" i="3"/>
  <c r="R250" i="3"/>
  <c r="R252" i="3"/>
  <c r="R254" i="3"/>
  <c r="R256" i="3"/>
  <c r="R258" i="3"/>
  <c r="R260" i="3"/>
  <c r="R262" i="3"/>
  <c r="R264" i="3"/>
  <c r="R266" i="3"/>
  <c r="R268" i="3"/>
  <c r="R270" i="3"/>
  <c r="R272" i="3"/>
  <c r="R274" i="3"/>
  <c r="R276" i="3"/>
  <c r="R278" i="3"/>
  <c r="R280" i="3"/>
  <c r="R282" i="3"/>
  <c r="R284" i="3"/>
  <c r="R286" i="3"/>
  <c r="R288" i="3"/>
  <c r="K339" i="3"/>
  <c r="L339" i="3"/>
  <c r="K347" i="3"/>
  <c r="L347" i="3"/>
  <c r="K337" i="3"/>
  <c r="L337" i="3"/>
  <c r="K341" i="3"/>
  <c r="L341" i="3"/>
  <c r="K345" i="3"/>
  <c r="L345" i="3"/>
  <c r="K349" i="3"/>
  <c r="L349" i="3"/>
  <c r="R334" i="3"/>
  <c r="R336" i="3"/>
  <c r="R338" i="3"/>
  <c r="R340" i="3"/>
  <c r="R342" i="3"/>
  <c r="R344" i="3"/>
  <c r="R346" i="3"/>
  <c r="R348" i="3"/>
  <c r="R350" i="3"/>
  <c r="J7" i="1"/>
  <c r="Z350" i="3"/>
  <c r="Z138" i="3"/>
  <c r="Y138" i="3"/>
  <c r="J8" i="2"/>
  <c r="L8" i="2"/>
  <c r="J9" i="2"/>
  <c r="L9" i="2"/>
  <c r="J10" i="2"/>
  <c r="L10" i="2"/>
  <c r="J11" i="2"/>
  <c r="L11" i="2"/>
  <c r="J12" i="2"/>
  <c r="L12" i="2"/>
  <c r="J13" i="2"/>
  <c r="L13" i="2"/>
  <c r="J14" i="2"/>
  <c r="L14" i="2"/>
  <c r="J15" i="2"/>
  <c r="L15" i="2"/>
  <c r="J16" i="2"/>
  <c r="L16" i="2"/>
  <c r="J17" i="2"/>
  <c r="L17" i="2"/>
  <c r="J18" i="2"/>
  <c r="L18" i="2"/>
  <c r="J19" i="2"/>
  <c r="L19" i="2"/>
  <c r="J20" i="2"/>
  <c r="L20" i="2"/>
  <c r="J21" i="2"/>
  <c r="L21" i="2"/>
  <c r="J22" i="2"/>
  <c r="L22" i="2"/>
  <c r="J23" i="2"/>
  <c r="L23" i="2"/>
  <c r="J24" i="2"/>
  <c r="L24" i="2"/>
  <c r="J25" i="2"/>
  <c r="L25" i="2"/>
  <c r="J26" i="2"/>
  <c r="L26" i="2"/>
  <c r="J27" i="2"/>
  <c r="L27" i="2"/>
  <c r="J28" i="2"/>
  <c r="L28" i="2"/>
  <c r="J29" i="2"/>
  <c r="L29" i="2"/>
  <c r="J30" i="2"/>
  <c r="L30" i="2"/>
  <c r="J31" i="2"/>
  <c r="L31" i="2"/>
  <c r="J32" i="2"/>
  <c r="L32" i="2"/>
  <c r="J33" i="2"/>
  <c r="L33" i="2"/>
  <c r="J34" i="2"/>
  <c r="L34" i="2"/>
  <c r="J35" i="2"/>
  <c r="L35" i="2"/>
  <c r="J36" i="2"/>
  <c r="L36" i="2"/>
  <c r="J37" i="2"/>
  <c r="L37" i="2"/>
  <c r="J38" i="2"/>
  <c r="L38" i="2"/>
  <c r="J39" i="2"/>
  <c r="L39" i="2"/>
  <c r="J40" i="2"/>
  <c r="L40" i="2"/>
  <c r="J41" i="2"/>
  <c r="L41" i="2"/>
  <c r="J42" i="2"/>
  <c r="L42" i="2"/>
  <c r="J43" i="2"/>
  <c r="L43" i="2"/>
  <c r="J44" i="2"/>
  <c r="L44" i="2"/>
  <c r="J45" i="2"/>
  <c r="L45" i="2"/>
  <c r="J46" i="2"/>
  <c r="L46" i="2"/>
  <c r="J47" i="2"/>
  <c r="L47" i="2"/>
  <c r="J48" i="2"/>
  <c r="L48" i="2"/>
  <c r="J49" i="2"/>
  <c r="L49" i="2"/>
  <c r="J50" i="2"/>
  <c r="L50" i="2"/>
  <c r="J51" i="2"/>
  <c r="L51" i="2"/>
  <c r="J52" i="2"/>
  <c r="L52" i="2"/>
  <c r="J53" i="2"/>
  <c r="L53" i="2"/>
  <c r="J54" i="2"/>
  <c r="L54" i="2"/>
  <c r="J55" i="2"/>
  <c r="L55" i="2"/>
  <c r="J56" i="2"/>
  <c r="L56" i="2"/>
  <c r="J57" i="2"/>
  <c r="L57" i="2"/>
  <c r="J58" i="2"/>
  <c r="L58" i="2"/>
  <c r="J59" i="2"/>
  <c r="L59" i="2"/>
  <c r="J60" i="2"/>
  <c r="L60" i="2"/>
  <c r="J61" i="2"/>
  <c r="L61" i="2"/>
  <c r="J62" i="2"/>
  <c r="L62" i="2"/>
  <c r="J63" i="2"/>
  <c r="L63" i="2"/>
  <c r="J64" i="2"/>
  <c r="L64" i="2"/>
  <c r="J65" i="2"/>
  <c r="L65" i="2"/>
  <c r="J66" i="2"/>
  <c r="L66" i="2"/>
  <c r="J67" i="2"/>
  <c r="L67" i="2"/>
  <c r="J68" i="2"/>
  <c r="L68" i="2"/>
  <c r="J69" i="2"/>
  <c r="L69" i="2"/>
  <c r="J70" i="2"/>
  <c r="L70" i="2"/>
  <c r="J71" i="2"/>
  <c r="L71" i="2"/>
  <c r="J72" i="2"/>
  <c r="L72" i="2"/>
  <c r="J73" i="2"/>
  <c r="L73" i="2"/>
  <c r="J74" i="2"/>
  <c r="L74" i="2"/>
  <c r="J75" i="2"/>
  <c r="L75" i="2"/>
  <c r="J76" i="2"/>
  <c r="L76" i="2"/>
  <c r="J77" i="2"/>
  <c r="L77" i="2"/>
  <c r="J78" i="2"/>
  <c r="L78" i="2"/>
  <c r="J79" i="2"/>
  <c r="L79" i="2"/>
  <c r="J80" i="2"/>
  <c r="L80" i="2"/>
  <c r="J81" i="2"/>
  <c r="L81" i="2"/>
  <c r="J82" i="2"/>
  <c r="L82" i="2"/>
  <c r="J83" i="2"/>
  <c r="L83" i="2"/>
  <c r="J84" i="2"/>
  <c r="L84" i="2"/>
  <c r="J85" i="2"/>
  <c r="L85" i="2"/>
  <c r="J86" i="2"/>
  <c r="L86" i="2"/>
  <c r="J87" i="2"/>
  <c r="L87" i="2"/>
  <c r="J88" i="2"/>
  <c r="L88" i="2"/>
  <c r="J89" i="2"/>
  <c r="L89" i="2"/>
  <c r="J90" i="2"/>
  <c r="L90" i="2"/>
  <c r="J91" i="2"/>
  <c r="L91" i="2"/>
  <c r="J92" i="2"/>
  <c r="L92" i="2"/>
  <c r="J93" i="2"/>
  <c r="L93" i="2"/>
  <c r="J94" i="2"/>
  <c r="L94" i="2"/>
  <c r="J95" i="2"/>
  <c r="L95" i="2"/>
  <c r="J96" i="2"/>
  <c r="L96" i="2"/>
  <c r="J97" i="2"/>
  <c r="L97" i="2"/>
  <c r="J98" i="2"/>
  <c r="L98" i="2"/>
  <c r="J99" i="2"/>
  <c r="L99" i="2"/>
  <c r="J100" i="2"/>
  <c r="L100" i="2"/>
  <c r="J101" i="2"/>
  <c r="L101" i="2"/>
  <c r="J102" i="2"/>
  <c r="L102" i="2"/>
  <c r="J103" i="2"/>
  <c r="L103" i="2"/>
  <c r="J104" i="2"/>
  <c r="L104" i="2"/>
  <c r="J105" i="2"/>
  <c r="L105" i="2"/>
  <c r="J106" i="2"/>
  <c r="L106" i="2"/>
  <c r="J107" i="2"/>
  <c r="L107" i="2"/>
  <c r="J108" i="2"/>
  <c r="L108" i="2"/>
  <c r="J109" i="2"/>
  <c r="L109" i="2"/>
  <c r="J110" i="2"/>
  <c r="L110" i="2"/>
  <c r="J111" i="2"/>
  <c r="L111" i="2"/>
  <c r="J112" i="2"/>
  <c r="L112" i="2"/>
  <c r="J113" i="2"/>
  <c r="L113" i="2"/>
  <c r="J114" i="2"/>
  <c r="L114" i="2"/>
  <c r="J115" i="2"/>
  <c r="L115" i="2"/>
  <c r="J116" i="2"/>
  <c r="L116" i="2"/>
  <c r="J117" i="2"/>
  <c r="L117" i="2"/>
  <c r="J118" i="2"/>
  <c r="L118" i="2"/>
  <c r="J119" i="2"/>
  <c r="L119" i="2"/>
  <c r="J120" i="2"/>
  <c r="L120" i="2"/>
  <c r="J121" i="2"/>
  <c r="L121" i="2"/>
  <c r="J122" i="2"/>
  <c r="L122" i="2"/>
  <c r="J123" i="2"/>
  <c r="L123" i="2"/>
  <c r="J124" i="2"/>
  <c r="L124" i="2"/>
  <c r="J125" i="2"/>
  <c r="L125" i="2"/>
  <c r="J126" i="2"/>
  <c r="L126" i="2"/>
  <c r="J127" i="2"/>
  <c r="L127" i="2"/>
  <c r="J128" i="2"/>
  <c r="L128" i="2"/>
  <c r="J129" i="2"/>
  <c r="L129" i="2"/>
  <c r="J130" i="2"/>
  <c r="L130" i="2"/>
  <c r="J131" i="2"/>
  <c r="L131" i="2"/>
  <c r="J132" i="2"/>
  <c r="L132" i="2"/>
  <c r="J133" i="2"/>
  <c r="L133" i="2"/>
  <c r="J134" i="2"/>
  <c r="L134" i="2"/>
  <c r="J135" i="2"/>
  <c r="L135" i="2"/>
  <c r="J136" i="2"/>
  <c r="L136" i="2"/>
  <c r="J137" i="2"/>
  <c r="L137" i="2"/>
  <c r="J138" i="2"/>
  <c r="L138" i="2"/>
  <c r="J139" i="2"/>
  <c r="L139" i="2"/>
  <c r="J140" i="2"/>
  <c r="L140" i="2"/>
  <c r="J141" i="2"/>
  <c r="L141" i="2"/>
  <c r="J142" i="2"/>
  <c r="L142" i="2"/>
  <c r="J143" i="2"/>
  <c r="L143" i="2"/>
  <c r="J144" i="2"/>
  <c r="L144" i="2"/>
  <c r="J145" i="2"/>
  <c r="L145" i="2"/>
  <c r="J146" i="2"/>
  <c r="L146" i="2"/>
  <c r="J147" i="2"/>
  <c r="L147" i="2"/>
  <c r="J148" i="2"/>
  <c r="L148" i="2"/>
  <c r="J149" i="2"/>
  <c r="L149" i="2"/>
  <c r="J150" i="2"/>
  <c r="L150" i="2"/>
  <c r="J151" i="2"/>
  <c r="L151" i="2"/>
  <c r="J152" i="2"/>
  <c r="L152" i="2"/>
  <c r="J153" i="2"/>
  <c r="L153" i="2"/>
  <c r="J154" i="2"/>
  <c r="L154" i="2"/>
  <c r="J155" i="2"/>
  <c r="L155" i="2"/>
  <c r="J156" i="2"/>
  <c r="L156" i="2"/>
  <c r="J157" i="2"/>
  <c r="L157" i="2"/>
  <c r="J158" i="2"/>
  <c r="L158" i="2"/>
  <c r="J160" i="2"/>
  <c r="L160" i="2"/>
  <c r="J161" i="2"/>
  <c r="L161" i="2"/>
  <c r="J162" i="2"/>
  <c r="L162" i="2"/>
  <c r="J163" i="2"/>
  <c r="L163" i="2"/>
  <c r="J164" i="2"/>
  <c r="L164" i="2"/>
  <c r="J165" i="2"/>
  <c r="L165" i="2"/>
  <c r="J166" i="2"/>
  <c r="L166" i="2"/>
  <c r="J167" i="2"/>
  <c r="L167" i="2"/>
  <c r="J168" i="2"/>
  <c r="L168" i="2"/>
  <c r="J169" i="2"/>
  <c r="L169" i="2"/>
  <c r="J170" i="2"/>
  <c r="L170" i="2"/>
  <c r="J171" i="2"/>
  <c r="L171" i="2"/>
  <c r="J172" i="2"/>
  <c r="L172" i="2"/>
  <c r="J173" i="2"/>
  <c r="L173" i="2"/>
  <c r="J174" i="2"/>
  <c r="L174" i="2"/>
  <c r="J175" i="2"/>
  <c r="L175" i="2"/>
  <c r="J176" i="2"/>
  <c r="L176" i="2"/>
  <c r="J177" i="2"/>
  <c r="L177" i="2"/>
  <c r="J178" i="2"/>
  <c r="L178" i="2"/>
  <c r="J179" i="2"/>
  <c r="L179" i="2"/>
  <c r="J180" i="2"/>
  <c r="L180" i="2"/>
  <c r="J181" i="2"/>
  <c r="L181" i="2"/>
  <c r="J182" i="2"/>
  <c r="L182" i="2"/>
  <c r="J183" i="2"/>
  <c r="L183" i="2"/>
  <c r="J184" i="2"/>
  <c r="L184" i="2"/>
  <c r="J185" i="2"/>
  <c r="L185" i="2"/>
  <c r="J186" i="2"/>
  <c r="L186" i="2"/>
  <c r="J187" i="2"/>
  <c r="L187" i="2"/>
  <c r="J188" i="2"/>
  <c r="L188" i="2"/>
  <c r="J189" i="2"/>
  <c r="L189" i="2"/>
  <c r="J190" i="2"/>
  <c r="L190" i="2"/>
  <c r="J191" i="2"/>
  <c r="L191" i="2"/>
  <c r="J192" i="2"/>
  <c r="L192" i="2"/>
  <c r="J193" i="2"/>
  <c r="L193" i="2"/>
  <c r="J194" i="2"/>
  <c r="L194" i="2"/>
  <c r="J195" i="2"/>
  <c r="L195" i="2"/>
  <c r="J196" i="2"/>
  <c r="L196" i="2"/>
  <c r="J197" i="2"/>
  <c r="L197" i="2"/>
  <c r="J198" i="2"/>
  <c r="L198" i="2"/>
  <c r="J199" i="2"/>
  <c r="L199" i="2"/>
  <c r="J200" i="2"/>
  <c r="L200" i="2"/>
  <c r="J201" i="2"/>
  <c r="L201" i="2"/>
  <c r="J202" i="2"/>
  <c r="L202" i="2"/>
  <c r="J203" i="2"/>
  <c r="L203" i="2"/>
  <c r="J204" i="2"/>
  <c r="L204" i="2"/>
  <c r="J205" i="2"/>
  <c r="L205" i="2"/>
  <c r="J206" i="2"/>
  <c r="L206" i="2"/>
  <c r="J207" i="2"/>
  <c r="L207" i="2"/>
  <c r="J208" i="2"/>
  <c r="L208" i="2"/>
  <c r="J209" i="2"/>
  <c r="L209" i="2"/>
  <c r="J210" i="2"/>
  <c r="L210" i="2"/>
  <c r="J211" i="2"/>
  <c r="L211" i="2"/>
  <c r="J212" i="2"/>
  <c r="L212" i="2"/>
  <c r="J213" i="2"/>
  <c r="L213" i="2"/>
  <c r="J214" i="2"/>
  <c r="L214" i="2"/>
  <c r="J215" i="2"/>
  <c r="L215" i="2"/>
  <c r="J216" i="2"/>
  <c r="L216" i="2"/>
  <c r="J217" i="2"/>
  <c r="L217" i="2"/>
  <c r="J218" i="2"/>
  <c r="L218" i="2"/>
  <c r="J219" i="2"/>
  <c r="L219" i="2"/>
  <c r="J220" i="2"/>
  <c r="L220" i="2"/>
  <c r="J221" i="2"/>
  <c r="L221" i="2"/>
  <c r="J222" i="2"/>
  <c r="L222" i="2"/>
  <c r="J223" i="2"/>
  <c r="L223" i="2"/>
  <c r="J224" i="2"/>
  <c r="L224" i="2"/>
  <c r="J225" i="2"/>
  <c r="L225" i="2"/>
  <c r="J226" i="2"/>
  <c r="L226" i="2"/>
  <c r="J227" i="2"/>
  <c r="L227" i="2"/>
  <c r="J228" i="2"/>
  <c r="L228" i="2"/>
  <c r="J229" i="2"/>
  <c r="L229" i="2"/>
  <c r="J230" i="2"/>
  <c r="L230" i="2"/>
  <c r="J231" i="2"/>
  <c r="L231" i="2"/>
  <c r="J232" i="2"/>
  <c r="L232" i="2"/>
  <c r="J233" i="2"/>
  <c r="L233" i="2"/>
  <c r="J234" i="2"/>
  <c r="L234" i="2"/>
  <c r="J235" i="2"/>
  <c r="L235" i="2"/>
  <c r="J236" i="2"/>
  <c r="L236" i="2"/>
  <c r="J237" i="2"/>
  <c r="L237" i="2"/>
  <c r="J238" i="2"/>
  <c r="L238" i="2"/>
  <c r="J239" i="2"/>
  <c r="L239" i="2"/>
  <c r="J240" i="2"/>
  <c r="L240" i="2"/>
  <c r="J241" i="2"/>
  <c r="L241" i="2"/>
  <c r="J242" i="2"/>
  <c r="L242" i="2"/>
  <c r="J243" i="2"/>
  <c r="L243" i="2"/>
  <c r="J244" i="2"/>
  <c r="L244" i="2"/>
  <c r="J245" i="2"/>
  <c r="L245" i="2"/>
  <c r="J246" i="2"/>
  <c r="L246" i="2"/>
  <c r="J247" i="2"/>
  <c r="L247" i="2"/>
  <c r="J248" i="2"/>
  <c r="L248" i="2"/>
  <c r="J249" i="2"/>
  <c r="L249" i="2"/>
  <c r="J250" i="2"/>
  <c r="L250" i="2"/>
  <c r="J251" i="2"/>
  <c r="L251" i="2"/>
  <c r="J252" i="2"/>
  <c r="L252" i="2"/>
  <c r="J253" i="2"/>
  <c r="L253" i="2"/>
  <c r="J254" i="2"/>
  <c r="L254" i="2"/>
  <c r="J255" i="2"/>
  <c r="L255" i="2"/>
  <c r="J257" i="2"/>
  <c r="L257" i="2"/>
  <c r="J258" i="2"/>
  <c r="L258" i="2"/>
  <c r="J259" i="2"/>
  <c r="L259" i="2"/>
  <c r="J260" i="2"/>
  <c r="L260" i="2"/>
  <c r="J261" i="2"/>
  <c r="L261" i="2"/>
  <c r="J262" i="2"/>
  <c r="L262" i="2"/>
  <c r="J263" i="2"/>
  <c r="L263" i="2"/>
  <c r="J264" i="2"/>
  <c r="L264" i="2"/>
  <c r="J265" i="2"/>
  <c r="L265" i="2"/>
  <c r="J266" i="2"/>
  <c r="L266" i="2"/>
  <c r="J267" i="2"/>
  <c r="L267" i="2"/>
  <c r="J268" i="2"/>
  <c r="L268" i="2"/>
  <c r="J269" i="2"/>
  <c r="L269" i="2"/>
  <c r="J270" i="2"/>
  <c r="L270" i="2"/>
  <c r="J271" i="2"/>
  <c r="L271" i="2"/>
  <c r="J272" i="2"/>
  <c r="L272" i="2"/>
  <c r="J273" i="2"/>
  <c r="L273" i="2"/>
  <c r="J274" i="2"/>
  <c r="L274" i="2"/>
  <c r="J275" i="2"/>
  <c r="L275" i="2"/>
  <c r="J276" i="2"/>
  <c r="L276" i="2"/>
  <c r="J277" i="2"/>
  <c r="L277" i="2"/>
  <c r="J278" i="2"/>
  <c r="L278" i="2"/>
  <c r="J279" i="2"/>
  <c r="L279" i="2"/>
  <c r="J280" i="2"/>
  <c r="L280" i="2"/>
  <c r="J281" i="2"/>
  <c r="L281" i="2"/>
  <c r="J282" i="2"/>
  <c r="L282" i="2"/>
  <c r="J283" i="2"/>
  <c r="L283" i="2"/>
  <c r="J284" i="2"/>
  <c r="L284" i="2"/>
  <c r="J285" i="2"/>
  <c r="L285" i="2"/>
  <c r="J286" i="2"/>
  <c r="L286" i="2"/>
  <c r="J287" i="2"/>
  <c r="L287" i="2"/>
  <c r="J288" i="2"/>
  <c r="L288" i="2"/>
  <c r="J289" i="2"/>
  <c r="L289" i="2"/>
  <c r="J290" i="2"/>
  <c r="L290" i="2"/>
  <c r="J291" i="2"/>
  <c r="L291" i="2"/>
  <c r="J292" i="2"/>
  <c r="L292" i="2"/>
  <c r="J293" i="2"/>
  <c r="L293" i="2"/>
  <c r="J294" i="2"/>
  <c r="L294" i="2"/>
  <c r="J295" i="2"/>
  <c r="L295" i="2"/>
  <c r="J296" i="2"/>
  <c r="L296" i="2"/>
  <c r="J297" i="2"/>
  <c r="L297" i="2"/>
  <c r="J298" i="2"/>
  <c r="L298" i="2"/>
  <c r="J299" i="2"/>
  <c r="L299" i="2"/>
  <c r="J300" i="2"/>
  <c r="L300" i="2"/>
  <c r="J301" i="2"/>
  <c r="L301" i="2"/>
  <c r="J302" i="2"/>
  <c r="L302" i="2"/>
  <c r="J303" i="2"/>
  <c r="L303" i="2"/>
  <c r="J304" i="2"/>
  <c r="L304" i="2"/>
  <c r="J305" i="2"/>
  <c r="L305" i="2"/>
  <c r="J306" i="2"/>
  <c r="L306" i="2"/>
  <c r="J307" i="2"/>
  <c r="L307" i="2"/>
  <c r="J308" i="2"/>
  <c r="L308" i="2"/>
  <c r="J309" i="2"/>
  <c r="L309" i="2"/>
  <c r="J310" i="2"/>
  <c r="L310" i="2"/>
  <c r="J311" i="2"/>
  <c r="L311" i="2"/>
  <c r="J312" i="2"/>
  <c r="L312" i="2"/>
  <c r="J313" i="2"/>
  <c r="L313" i="2"/>
  <c r="J314" i="2"/>
  <c r="L314" i="2"/>
  <c r="J315" i="2"/>
  <c r="L315" i="2"/>
  <c r="J316" i="2"/>
  <c r="L316" i="2"/>
  <c r="J317" i="2"/>
  <c r="L317" i="2"/>
  <c r="J318" i="2"/>
  <c r="L318" i="2"/>
  <c r="J319" i="2"/>
  <c r="L319" i="2"/>
  <c r="J320" i="2"/>
  <c r="L320" i="2"/>
  <c r="J321" i="2"/>
  <c r="L321" i="2"/>
  <c r="J322" i="2"/>
  <c r="L322" i="2"/>
  <c r="J323" i="2"/>
  <c r="L323" i="2"/>
  <c r="J324" i="2"/>
  <c r="L324" i="2"/>
  <c r="J325" i="2"/>
  <c r="L325" i="2"/>
  <c r="J326" i="2"/>
  <c r="L326" i="2"/>
  <c r="J327" i="2"/>
  <c r="L327" i="2"/>
  <c r="J328" i="2"/>
  <c r="L328" i="2"/>
  <c r="J329" i="2"/>
  <c r="L329" i="2"/>
  <c r="J330" i="2"/>
  <c r="L330" i="2"/>
  <c r="J331" i="2"/>
  <c r="L331" i="2"/>
  <c r="J332" i="2"/>
  <c r="L332" i="2"/>
  <c r="J333" i="2"/>
  <c r="L333" i="2"/>
  <c r="J334" i="2"/>
  <c r="L334" i="2"/>
  <c r="J335" i="2"/>
  <c r="L335" i="2"/>
  <c r="J336" i="2"/>
  <c r="L336" i="2"/>
  <c r="J337" i="2"/>
  <c r="L337" i="2"/>
  <c r="J338" i="2"/>
  <c r="L338" i="2"/>
  <c r="J339" i="2"/>
  <c r="L339" i="2"/>
  <c r="J340" i="2"/>
  <c r="L340" i="2"/>
  <c r="J341" i="2"/>
  <c r="L341" i="2"/>
  <c r="J342" i="2"/>
  <c r="L342" i="2"/>
  <c r="J343" i="2"/>
  <c r="L343" i="2"/>
  <c r="J344" i="2"/>
  <c r="L344" i="2"/>
  <c r="J345" i="2"/>
  <c r="L345" i="2"/>
  <c r="J346" i="2"/>
  <c r="L346" i="2"/>
  <c r="J347" i="2"/>
  <c r="L347" i="2"/>
  <c r="J348" i="2"/>
  <c r="L348" i="2"/>
  <c r="J349" i="2"/>
  <c r="L349" i="2"/>
  <c r="J8" i="1"/>
  <c r="L8" i="1"/>
  <c r="J9" i="1"/>
  <c r="L9" i="1"/>
  <c r="J10" i="1"/>
  <c r="L10" i="1"/>
  <c r="J11" i="1"/>
  <c r="L11" i="1"/>
  <c r="J12" i="1"/>
  <c r="L12" i="1"/>
  <c r="J13" i="1"/>
  <c r="L13" i="1"/>
  <c r="J14" i="1"/>
  <c r="L14" i="1"/>
  <c r="J15" i="1"/>
  <c r="L15" i="1"/>
  <c r="J16" i="1"/>
  <c r="L16" i="1"/>
  <c r="J17" i="1"/>
  <c r="L17" i="1"/>
  <c r="J18" i="1"/>
  <c r="L18" i="1"/>
  <c r="J19" i="1"/>
  <c r="L19" i="1"/>
  <c r="J20" i="1"/>
  <c r="L20" i="1"/>
  <c r="J21" i="1"/>
  <c r="L21" i="1"/>
  <c r="J22" i="1"/>
  <c r="L22" i="1"/>
  <c r="J23" i="1"/>
  <c r="L23" i="1"/>
  <c r="J24" i="1"/>
  <c r="L24" i="1"/>
  <c r="J25" i="1"/>
  <c r="L25" i="1"/>
  <c r="J26" i="1"/>
  <c r="L26" i="1"/>
  <c r="J27" i="1"/>
  <c r="L27" i="1"/>
  <c r="J28" i="1"/>
  <c r="L28" i="1"/>
  <c r="J29" i="1"/>
  <c r="L29" i="1"/>
  <c r="J30" i="1"/>
  <c r="L30" i="1"/>
  <c r="J31" i="1"/>
  <c r="L31" i="1"/>
  <c r="J32" i="1"/>
  <c r="L32" i="1"/>
  <c r="J33" i="1"/>
  <c r="L33" i="1"/>
  <c r="J34" i="1"/>
  <c r="L34" i="1"/>
  <c r="J35" i="1"/>
  <c r="L35" i="1"/>
  <c r="J36" i="1"/>
  <c r="L36" i="1"/>
  <c r="J37" i="1"/>
  <c r="L37" i="1"/>
  <c r="J38" i="1"/>
  <c r="L38" i="1"/>
  <c r="J39" i="1"/>
  <c r="L39" i="1"/>
  <c r="J40" i="1"/>
  <c r="L40" i="1"/>
  <c r="J41" i="1"/>
  <c r="L41" i="1"/>
  <c r="J42" i="1"/>
  <c r="L42" i="1"/>
  <c r="J43" i="1"/>
  <c r="L43" i="1"/>
  <c r="J44" i="1"/>
  <c r="L44" i="1"/>
  <c r="J45" i="1"/>
  <c r="L45" i="1"/>
  <c r="J46" i="1"/>
  <c r="L46" i="1"/>
  <c r="J47" i="1"/>
  <c r="L47" i="1"/>
  <c r="J48" i="1"/>
  <c r="L48" i="1"/>
  <c r="J49" i="1"/>
  <c r="L49" i="1"/>
  <c r="J50" i="1"/>
  <c r="L50" i="1"/>
  <c r="J51" i="1"/>
  <c r="L51" i="1"/>
  <c r="J52" i="1"/>
  <c r="L52" i="1"/>
  <c r="J53" i="1"/>
  <c r="L53" i="1"/>
  <c r="J54" i="1"/>
  <c r="L54" i="1"/>
  <c r="J55" i="1"/>
  <c r="L55" i="1"/>
  <c r="J56" i="1"/>
  <c r="L56" i="1"/>
  <c r="J57" i="1"/>
  <c r="L57" i="1"/>
  <c r="J58" i="1"/>
  <c r="L58" i="1"/>
  <c r="J59" i="1"/>
  <c r="L59" i="1"/>
  <c r="J60" i="1"/>
  <c r="L60" i="1"/>
  <c r="J61" i="1"/>
  <c r="L61" i="1"/>
  <c r="J62" i="1"/>
  <c r="L62" i="1"/>
  <c r="J63" i="1"/>
  <c r="L63" i="1"/>
  <c r="J64" i="1"/>
  <c r="L64" i="1"/>
  <c r="J65" i="1"/>
  <c r="L65" i="1"/>
  <c r="J66" i="1"/>
  <c r="L66" i="1"/>
  <c r="J67" i="1"/>
  <c r="L67" i="1"/>
  <c r="J68" i="1"/>
  <c r="L68" i="1"/>
  <c r="J69" i="1"/>
  <c r="L69" i="1"/>
  <c r="J70" i="1"/>
  <c r="L70" i="1"/>
  <c r="J71" i="1"/>
  <c r="L71" i="1"/>
  <c r="J72" i="1"/>
  <c r="L72" i="1"/>
  <c r="J73" i="1"/>
  <c r="L73" i="1"/>
  <c r="J74" i="1"/>
  <c r="L74" i="1"/>
  <c r="J75" i="1"/>
  <c r="L75" i="1"/>
  <c r="J76" i="1"/>
  <c r="L76" i="1"/>
  <c r="J77" i="1"/>
  <c r="L77" i="1"/>
  <c r="J78" i="1"/>
  <c r="L78" i="1"/>
  <c r="J79" i="1"/>
  <c r="L79" i="1"/>
  <c r="J80" i="1"/>
  <c r="L80" i="1"/>
  <c r="J81" i="1"/>
  <c r="L81" i="1"/>
  <c r="J82" i="1"/>
  <c r="L82" i="1"/>
  <c r="J83" i="1"/>
  <c r="L83" i="1"/>
  <c r="J84" i="1"/>
  <c r="L84" i="1"/>
  <c r="J85" i="1"/>
  <c r="L85" i="1"/>
  <c r="J86" i="1"/>
  <c r="L86" i="1"/>
  <c r="J87" i="1"/>
  <c r="L87" i="1"/>
  <c r="J88" i="1"/>
  <c r="L88" i="1"/>
  <c r="J89" i="1"/>
  <c r="L89" i="1"/>
  <c r="J90" i="1"/>
  <c r="L90" i="1"/>
  <c r="J91" i="1"/>
  <c r="L91" i="1"/>
  <c r="J92" i="1"/>
  <c r="L92" i="1"/>
  <c r="J93" i="1"/>
  <c r="L93" i="1"/>
  <c r="J94" i="1"/>
  <c r="L94" i="1"/>
  <c r="J95" i="1"/>
  <c r="L95" i="1"/>
  <c r="J96" i="1"/>
  <c r="L96" i="1"/>
  <c r="J97" i="1"/>
  <c r="L97" i="1"/>
  <c r="J98" i="1"/>
  <c r="L98" i="1"/>
  <c r="J99" i="1"/>
  <c r="L99" i="1"/>
  <c r="J100" i="1"/>
  <c r="L100" i="1"/>
  <c r="J101" i="1"/>
  <c r="L101" i="1"/>
  <c r="J102" i="1"/>
  <c r="L102" i="1"/>
  <c r="J103" i="1"/>
  <c r="L103" i="1"/>
  <c r="J104" i="1"/>
  <c r="L104" i="1"/>
  <c r="J105" i="1"/>
  <c r="L105" i="1"/>
  <c r="J106" i="1"/>
  <c r="L106" i="1"/>
  <c r="J107" i="1"/>
  <c r="L107" i="1"/>
  <c r="J108" i="1"/>
  <c r="L108" i="1"/>
  <c r="J109" i="1"/>
  <c r="L109" i="1"/>
  <c r="J110" i="1"/>
  <c r="L110" i="1"/>
  <c r="J111" i="1"/>
  <c r="L111" i="1"/>
  <c r="J112" i="1"/>
  <c r="L112" i="1"/>
  <c r="J113" i="1"/>
  <c r="L113" i="1"/>
  <c r="J114" i="1"/>
  <c r="L114" i="1"/>
  <c r="J115" i="1"/>
  <c r="L115" i="1"/>
  <c r="J116" i="1"/>
  <c r="L116" i="1"/>
  <c r="J117" i="1"/>
  <c r="L117" i="1"/>
  <c r="J118" i="1"/>
  <c r="L118" i="1"/>
  <c r="J119" i="1"/>
  <c r="L119" i="1"/>
  <c r="J120" i="1"/>
  <c r="L120" i="1"/>
  <c r="J121" i="1"/>
  <c r="L121" i="1"/>
  <c r="J122" i="1"/>
  <c r="L122" i="1"/>
  <c r="J123" i="1"/>
  <c r="L123" i="1"/>
  <c r="J124" i="1"/>
  <c r="L124" i="1"/>
  <c r="J125" i="1"/>
  <c r="L125" i="1"/>
  <c r="J126" i="1"/>
  <c r="L126" i="1"/>
  <c r="J127" i="1"/>
  <c r="L127" i="1"/>
  <c r="J128" i="1"/>
  <c r="L128" i="1"/>
  <c r="J129" i="1"/>
  <c r="L129" i="1"/>
  <c r="J130" i="1"/>
  <c r="L130" i="1"/>
  <c r="J131" i="1"/>
  <c r="L131" i="1"/>
  <c r="J132" i="1"/>
  <c r="L132" i="1"/>
  <c r="J133" i="1"/>
  <c r="L133" i="1"/>
  <c r="J134" i="1"/>
  <c r="L134" i="1"/>
  <c r="J135" i="1"/>
  <c r="L135" i="1"/>
  <c r="J136" i="1"/>
  <c r="L136" i="1"/>
  <c r="J137" i="1"/>
  <c r="L137" i="1"/>
  <c r="J138" i="1"/>
  <c r="L138" i="1"/>
  <c r="J139" i="1"/>
  <c r="L139" i="1"/>
  <c r="J140" i="1"/>
  <c r="L140" i="1"/>
  <c r="J141" i="1"/>
  <c r="L141" i="1"/>
  <c r="J142" i="1"/>
  <c r="L142" i="1"/>
  <c r="J143" i="1"/>
  <c r="L143" i="1"/>
  <c r="J144" i="1"/>
  <c r="L144" i="1"/>
  <c r="J145" i="1"/>
  <c r="L145" i="1"/>
  <c r="J146" i="1"/>
  <c r="L146" i="1"/>
  <c r="J147" i="1"/>
  <c r="L147" i="1"/>
  <c r="J148" i="1"/>
  <c r="L148" i="1"/>
  <c r="J149" i="1"/>
  <c r="L149" i="1"/>
  <c r="J150" i="1"/>
  <c r="L150" i="1"/>
  <c r="J151" i="1"/>
  <c r="L151" i="1"/>
  <c r="J152" i="1"/>
  <c r="L152" i="1"/>
  <c r="J153" i="1"/>
  <c r="L153" i="1"/>
  <c r="J154" i="1"/>
  <c r="L154" i="1"/>
  <c r="J155" i="1"/>
  <c r="L155" i="1"/>
  <c r="J156" i="1"/>
  <c r="L156" i="1"/>
  <c r="J157" i="1"/>
  <c r="L157" i="1"/>
  <c r="J158" i="1"/>
  <c r="L158" i="1"/>
  <c r="J159" i="1"/>
  <c r="L159" i="1"/>
  <c r="J160" i="1"/>
  <c r="L160" i="1"/>
  <c r="J161" i="1"/>
  <c r="L161" i="1"/>
  <c r="J162" i="1"/>
  <c r="L162" i="1"/>
  <c r="J163" i="1"/>
  <c r="L163" i="1"/>
  <c r="J164" i="1"/>
  <c r="L164" i="1"/>
  <c r="J165" i="1"/>
  <c r="L165" i="1"/>
  <c r="J166" i="1"/>
  <c r="L166" i="1"/>
  <c r="J167" i="1"/>
  <c r="L167" i="1"/>
  <c r="J168" i="1"/>
  <c r="L168" i="1"/>
  <c r="J169" i="1"/>
  <c r="L169" i="1"/>
  <c r="J170" i="1"/>
  <c r="L170" i="1"/>
  <c r="J171" i="1"/>
  <c r="L171" i="1"/>
  <c r="J172" i="1"/>
  <c r="L172" i="1"/>
  <c r="J173" i="1"/>
  <c r="L173" i="1"/>
  <c r="J174" i="1"/>
  <c r="L174" i="1"/>
  <c r="J175" i="1"/>
  <c r="L175" i="1"/>
  <c r="J176" i="1"/>
  <c r="L176" i="1"/>
  <c r="J177" i="1"/>
  <c r="L177" i="1"/>
  <c r="J178" i="1"/>
  <c r="L178" i="1"/>
  <c r="J179" i="1"/>
  <c r="L179" i="1"/>
  <c r="J180" i="1"/>
  <c r="L180" i="1"/>
  <c r="J181" i="1"/>
  <c r="L181" i="1"/>
  <c r="J182" i="1"/>
  <c r="L182" i="1"/>
  <c r="J183" i="1"/>
  <c r="L183" i="1"/>
  <c r="J184" i="1"/>
  <c r="L184" i="1"/>
  <c r="J185" i="1"/>
  <c r="L185" i="1"/>
  <c r="J186" i="1"/>
  <c r="L186" i="1"/>
  <c r="J187" i="1"/>
  <c r="L187" i="1"/>
  <c r="J188" i="1"/>
  <c r="L188" i="1"/>
  <c r="J189" i="1"/>
  <c r="L189" i="1"/>
  <c r="J190" i="1"/>
  <c r="L190" i="1"/>
  <c r="J191" i="1"/>
  <c r="L191" i="1"/>
  <c r="J192" i="1"/>
  <c r="L192" i="1"/>
  <c r="J193" i="1"/>
  <c r="L193" i="1"/>
  <c r="J194" i="1"/>
  <c r="L194" i="1"/>
  <c r="J195" i="1"/>
  <c r="L195" i="1"/>
  <c r="J196" i="1"/>
  <c r="L196" i="1"/>
  <c r="J197" i="1"/>
  <c r="L197" i="1"/>
  <c r="J198" i="1"/>
  <c r="L198" i="1"/>
  <c r="J199" i="1"/>
  <c r="L199" i="1"/>
  <c r="J200" i="1"/>
  <c r="L200" i="1"/>
  <c r="J201" i="1"/>
  <c r="L201" i="1"/>
  <c r="J202" i="1"/>
  <c r="L202" i="1"/>
  <c r="J203" i="1"/>
  <c r="L203" i="1"/>
  <c r="J204" i="1"/>
  <c r="L204" i="1"/>
  <c r="J205" i="1"/>
  <c r="L205" i="1"/>
  <c r="J206" i="1"/>
  <c r="L206" i="1"/>
  <c r="J207" i="1"/>
  <c r="L207" i="1"/>
  <c r="J209" i="1"/>
  <c r="L209" i="1"/>
  <c r="J210" i="1"/>
  <c r="L210" i="1"/>
  <c r="J211" i="1"/>
  <c r="L211" i="1"/>
  <c r="J212" i="1"/>
  <c r="L212" i="1"/>
  <c r="J213" i="1"/>
  <c r="L213" i="1"/>
  <c r="J214" i="1"/>
  <c r="L214" i="1"/>
  <c r="J215" i="1"/>
  <c r="L215" i="1"/>
  <c r="J216" i="1"/>
  <c r="L216" i="1"/>
  <c r="J217" i="1"/>
  <c r="L217" i="1"/>
  <c r="J218" i="1"/>
  <c r="L218" i="1"/>
  <c r="J219" i="1"/>
  <c r="L219" i="1"/>
  <c r="J220" i="1"/>
  <c r="L220" i="1"/>
  <c r="J221" i="1"/>
  <c r="L221" i="1"/>
  <c r="J222" i="1"/>
  <c r="L222" i="1"/>
  <c r="J223" i="1"/>
  <c r="L223" i="1"/>
  <c r="J224" i="1"/>
  <c r="L224" i="1"/>
  <c r="J225" i="1"/>
  <c r="L225" i="1"/>
  <c r="J226" i="1"/>
  <c r="L226" i="1"/>
  <c r="J227" i="1"/>
  <c r="L227" i="1"/>
  <c r="J228" i="1"/>
  <c r="L228" i="1"/>
  <c r="J229" i="1"/>
  <c r="L229" i="1"/>
  <c r="J230" i="1"/>
  <c r="L230" i="1"/>
  <c r="J231" i="1"/>
  <c r="L231" i="1"/>
  <c r="J232" i="1"/>
  <c r="L232" i="1"/>
  <c r="J233" i="1"/>
  <c r="L233" i="1"/>
  <c r="J234" i="1"/>
  <c r="L234" i="1"/>
  <c r="J235" i="1"/>
  <c r="L235" i="1"/>
  <c r="J236" i="1"/>
  <c r="L236" i="1"/>
  <c r="J237" i="1"/>
  <c r="L237" i="1"/>
  <c r="J238" i="1"/>
  <c r="L238" i="1"/>
  <c r="J239" i="1"/>
  <c r="L239" i="1"/>
  <c r="J240" i="1"/>
  <c r="L240" i="1"/>
  <c r="J241" i="1"/>
  <c r="L241" i="1"/>
  <c r="J242" i="1"/>
  <c r="L242" i="1"/>
  <c r="J243" i="1"/>
  <c r="L243" i="1"/>
  <c r="J244" i="1"/>
  <c r="L244" i="1"/>
  <c r="J245" i="1"/>
  <c r="L245" i="1"/>
  <c r="J246" i="1"/>
  <c r="L246" i="1"/>
  <c r="J247" i="1"/>
  <c r="L247" i="1"/>
  <c r="J248" i="1"/>
  <c r="L248" i="1"/>
  <c r="J249" i="1"/>
  <c r="L249" i="1"/>
  <c r="J250" i="1"/>
  <c r="L250" i="1"/>
  <c r="J251" i="1"/>
  <c r="L251" i="1"/>
  <c r="J252" i="1"/>
  <c r="L252" i="1"/>
  <c r="J253" i="1"/>
  <c r="L253" i="1"/>
  <c r="J254" i="1"/>
  <c r="L254" i="1"/>
  <c r="J255" i="1"/>
  <c r="L255" i="1"/>
  <c r="J256" i="1"/>
  <c r="L256" i="1"/>
  <c r="J257" i="1"/>
  <c r="L257" i="1"/>
  <c r="J258" i="1"/>
  <c r="L258" i="1"/>
  <c r="J259" i="1"/>
  <c r="L259" i="1"/>
  <c r="J260" i="1"/>
  <c r="L260" i="1"/>
  <c r="J261" i="1"/>
  <c r="L261" i="1"/>
  <c r="J262" i="1"/>
  <c r="L262" i="1"/>
  <c r="J263" i="1"/>
  <c r="L263" i="1"/>
  <c r="J264" i="1"/>
  <c r="L264" i="1"/>
  <c r="J265" i="1"/>
  <c r="L265" i="1"/>
  <c r="J266" i="1"/>
  <c r="L266" i="1"/>
  <c r="J267" i="1"/>
  <c r="L267" i="1"/>
  <c r="J268" i="1"/>
  <c r="L268" i="1"/>
  <c r="J269" i="1"/>
  <c r="L269" i="1"/>
  <c r="J270" i="1"/>
  <c r="L270" i="1"/>
  <c r="J271" i="1"/>
  <c r="L271" i="1"/>
  <c r="J272" i="1"/>
  <c r="L272" i="1"/>
  <c r="J273" i="1"/>
  <c r="L273" i="1"/>
  <c r="J274" i="1"/>
  <c r="L274" i="1"/>
  <c r="J275" i="1"/>
  <c r="L275" i="1"/>
  <c r="J276" i="1"/>
  <c r="L276" i="1"/>
  <c r="J277" i="1"/>
  <c r="L277" i="1"/>
  <c r="J278" i="1"/>
  <c r="L278" i="1"/>
  <c r="J279" i="1"/>
  <c r="L279" i="1"/>
  <c r="J280" i="1"/>
  <c r="L280" i="1"/>
  <c r="J281" i="1"/>
  <c r="L281" i="1"/>
  <c r="J282" i="1"/>
  <c r="L282" i="1"/>
  <c r="J283" i="1"/>
  <c r="L283" i="1"/>
  <c r="J284" i="1"/>
  <c r="L284" i="1"/>
  <c r="J285" i="1"/>
  <c r="L285" i="1"/>
  <c r="J286" i="1"/>
  <c r="L286" i="1"/>
  <c r="J287" i="1"/>
  <c r="L287" i="1"/>
  <c r="J288" i="1"/>
  <c r="L288" i="1"/>
  <c r="J289" i="1"/>
  <c r="L289" i="1"/>
  <c r="J290" i="1"/>
  <c r="L290" i="1"/>
  <c r="J291" i="1"/>
  <c r="L291" i="1"/>
  <c r="J292" i="1"/>
  <c r="L292" i="1"/>
  <c r="J293" i="1"/>
  <c r="L293" i="1"/>
  <c r="J294" i="1"/>
  <c r="L294" i="1"/>
  <c r="J295" i="1"/>
  <c r="L295" i="1"/>
  <c r="J296" i="1"/>
  <c r="L296" i="1"/>
  <c r="J297" i="1"/>
  <c r="L297" i="1"/>
  <c r="J298" i="1"/>
  <c r="L298" i="1"/>
  <c r="J299" i="1"/>
  <c r="L299" i="1"/>
  <c r="J300" i="1"/>
  <c r="L300" i="1"/>
  <c r="J301" i="1"/>
  <c r="L301" i="1"/>
  <c r="J302" i="1"/>
  <c r="L302" i="1"/>
  <c r="J303" i="1"/>
  <c r="L303" i="1"/>
  <c r="J304" i="1"/>
  <c r="L304" i="1"/>
  <c r="J305" i="1"/>
  <c r="L305" i="1"/>
  <c r="J306" i="1"/>
  <c r="L306" i="1"/>
  <c r="J307" i="1"/>
  <c r="L307" i="1"/>
  <c r="J308" i="1"/>
  <c r="L308" i="1"/>
  <c r="J309" i="1"/>
  <c r="L309" i="1"/>
  <c r="J310" i="1"/>
  <c r="L310" i="1"/>
  <c r="J311" i="1"/>
  <c r="L311" i="1"/>
  <c r="J312" i="1"/>
  <c r="L312" i="1"/>
  <c r="J313" i="1"/>
  <c r="L313" i="1"/>
  <c r="J314" i="1"/>
  <c r="L314" i="1"/>
  <c r="J315" i="1"/>
  <c r="L315" i="1"/>
  <c r="J316" i="1"/>
  <c r="L316" i="1"/>
  <c r="J317" i="1"/>
  <c r="L317" i="1"/>
  <c r="J318" i="1"/>
  <c r="L318" i="1"/>
  <c r="J319" i="1"/>
  <c r="L319" i="1"/>
  <c r="J320" i="1"/>
  <c r="L320" i="1"/>
  <c r="J321" i="1"/>
  <c r="L321" i="1"/>
  <c r="J322" i="1"/>
  <c r="L322" i="1"/>
  <c r="J323" i="1"/>
  <c r="L323" i="1"/>
  <c r="J324" i="1"/>
  <c r="L324" i="1"/>
  <c r="J325" i="1"/>
  <c r="L325" i="1"/>
  <c r="J326" i="1"/>
  <c r="L326" i="1"/>
  <c r="J327" i="1"/>
  <c r="L327" i="1"/>
  <c r="J328" i="1"/>
  <c r="L328" i="1"/>
  <c r="J329" i="1"/>
  <c r="L329" i="1"/>
  <c r="J330" i="1"/>
  <c r="L330" i="1"/>
  <c r="J331" i="1"/>
  <c r="L331" i="1"/>
  <c r="J332" i="1"/>
  <c r="L332" i="1"/>
  <c r="J333" i="1"/>
  <c r="L333" i="1"/>
  <c r="J334" i="1"/>
  <c r="L334" i="1"/>
  <c r="J335" i="1"/>
  <c r="L335" i="1"/>
  <c r="J336" i="1"/>
  <c r="L336" i="1"/>
  <c r="J337" i="1"/>
  <c r="L337" i="1"/>
  <c r="J338" i="1"/>
  <c r="L338" i="1"/>
  <c r="J339" i="1"/>
  <c r="L339" i="1"/>
  <c r="J340" i="1"/>
  <c r="L340" i="1"/>
  <c r="J341" i="1"/>
  <c r="L341" i="1"/>
  <c r="J342" i="1"/>
  <c r="L342" i="1"/>
  <c r="J343" i="1"/>
  <c r="L343" i="1"/>
  <c r="J344" i="1"/>
  <c r="L344" i="1"/>
  <c r="J345" i="1"/>
  <c r="L345" i="1"/>
  <c r="J346" i="1"/>
  <c r="L346" i="1"/>
  <c r="J347" i="1"/>
  <c r="L347" i="1"/>
  <c r="J348" i="1"/>
  <c r="L348" i="1"/>
  <c r="J349" i="1"/>
  <c r="L349" i="1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K73" i="2"/>
  <c r="K74" i="2"/>
  <c r="K75" i="2"/>
  <c r="K76" i="2"/>
  <c r="K77" i="2"/>
  <c r="K78" i="2"/>
  <c r="K79" i="2"/>
  <c r="K80" i="2"/>
  <c r="K81" i="2"/>
  <c r="K82" i="2"/>
  <c r="K83" i="2"/>
  <c r="K84" i="2"/>
  <c r="K85" i="2"/>
  <c r="K86" i="2"/>
  <c r="K87" i="2"/>
  <c r="K88" i="2"/>
  <c r="K89" i="2"/>
  <c r="K90" i="2"/>
  <c r="K91" i="2"/>
  <c r="K92" i="2"/>
  <c r="K93" i="2"/>
  <c r="K94" i="2"/>
  <c r="K95" i="2"/>
  <c r="K96" i="2"/>
  <c r="K97" i="2"/>
  <c r="K98" i="2"/>
  <c r="K99" i="2"/>
  <c r="K100" i="2"/>
  <c r="K101" i="2"/>
  <c r="K102" i="2"/>
  <c r="K103" i="2"/>
  <c r="K104" i="2"/>
  <c r="K105" i="2"/>
  <c r="K106" i="2"/>
  <c r="K107" i="2"/>
  <c r="K108" i="2"/>
  <c r="K109" i="2"/>
  <c r="K110" i="2"/>
  <c r="K111" i="2"/>
  <c r="K112" i="2"/>
  <c r="K113" i="2"/>
  <c r="K114" i="2"/>
  <c r="K115" i="2"/>
  <c r="K116" i="2"/>
  <c r="K117" i="2"/>
  <c r="K118" i="2"/>
  <c r="K119" i="2"/>
  <c r="K120" i="2"/>
  <c r="K121" i="2"/>
  <c r="K122" i="2"/>
  <c r="K123" i="2"/>
  <c r="K124" i="2"/>
  <c r="K125" i="2"/>
  <c r="K126" i="2"/>
  <c r="K127" i="2"/>
  <c r="K128" i="2"/>
  <c r="K129" i="2"/>
  <c r="K130" i="2"/>
  <c r="K131" i="2"/>
  <c r="K132" i="2"/>
  <c r="K133" i="2"/>
  <c r="K134" i="2"/>
  <c r="K135" i="2"/>
  <c r="K136" i="2"/>
  <c r="K137" i="2"/>
  <c r="K138" i="2"/>
  <c r="K139" i="2"/>
  <c r="K140" i="2"/>
  <c r="K141" i="2"/>
  <c r="K142" i="2"/>
  <c r="K143" i="2"/>
  <c r="K144" i="2"/>
  <c r="K145" i="2"/>
  <c r="K146" i="2"/>
  <c r="K147" i="2"/>
  <c r="K148" i="2"/>
  <c r="K149" i="2"/>
  <c r="K150" i="2"/>
  <c r="K151" i="2"/>
  <c r="K152" i="2"/>
  <c r="K153" i="2"/>
  <c r="K154" i="2"/>
  <c r="K155" i="2"/>
  <c r="K156" i="2"/>
  <c r="K157" i="2"/>
  <c r="K158" i="2"/>
  <c r="K160" i="2"/>
  <c r="K161" i="2"/>
  <c r="K162" i="2"/>
  <c r="K163" i="2"/>
  <c r="K164" i="2"/>
  <c r="K165" i="2"/>
  <c r="K166" i="2"/>
  <c r="K167" i="2"/>
  <c r="K168" i="2"/>
  <c r="K169" i="2"/>
  <c r="K170" i="2"/>
  <c r="K171" i="2"/>
  <c r="K172" i="2"/>
  <c r="K173" i="2"/>
  <c r="K174" i="2"/>
  <c r="K175" i="2"/>
  <c r="K176" i="2"/>
  <c r="K177" i="2"/>
  <c r="K178" i="2"/>
  <c r="K179" i="2"/>
  <c r="K180" i="2"/>
  <c r="K181" i="2"/>
  <c r="K182" i="2"/>
  <c r="K183" i="2"/>
  <c r="K184" i="2"/>
  <c r="K185" i="2"/>
  <c r="K186" i="2"/>
  <c r="K187" i="2"/>
  <c r="K188" i="2"/>
  <c r="K189" i="2"/>
  <c r="K190" i="2"/>
  <c r="K191" i="2"/>
  <c r="K192" i="2"/>
  <c r="K193" i="2"/>
  <c r="K194" i="2"/>
  <c r="K195" i="2"/>
  <c r="K196" i="2"/>
  <c r="K197" i="2"/>
  <c r="K198" i="2"/>
  <c r="K199" i="2"/>
  <c r="K200" i="2"/>
  <c r="K201" i="2"/>
  <c r="K202" i="2"/>
  <c r="K203" i="2"/>
  <c r="K204" i="2"/>
  <c r="K205" i="2"/>
  <c r="K206" i="2"/>
  <c r="K207" i="2"/>
  <c r="K208" i="2"/>
  <c r="K209" i="2"/>
  <c r="K210" i="2"/>
  <c r="K211" i="2"/>
  <c r="K212" i="2"/>
  <c r="K213" i="2"/>
  <c r="K214" i="2"/>
  <c r="K215" i="2"/>
  <c r="K216" i="2"/>
  <c r="K217" i="2"/>
  <c r="K218" i="2"/>
  <c r="K219" i="2"/>
  <c r="K220" i="2"/>
  <c r="K221" i="2"/>
  <c r="K222" i="2"/>
  <c r="K223" i="2"/>
  <c r="K224" i="2"/>
  <c r="K225" i="2"/>
  <c r="K226" i="2"/>
  <c r="K227" i="2"/>
  <c r="K228" i="2"/>
  <c r="K229" i="2"/>
  <c r="K230" i="2"/>
  <c r="K231" i="2"/>
  <c r="K232" i="2"/>
  <c r="K233" i="2"/>
  <c r="K234" i="2"/>
  <c r="K235" i="2"/>
  <c r="K236" i="2"/>
  <c r="K237" i="2"/>
  <c r="K238" i="2"/>
  <c r="K239" i="2"/>
  <c r="K240" i="2"/>
  <c r="K241" i="2"/>
  <c r="K242" i="2"/>
  <c r="K243" i="2"/>
  <c r="K244" i="2"/>
  <c r="K245" i="2"/>
  <c r="K246" i="2"/>
  <c r="K247" i="2"/>
  <c r="K248" i="2"/>
  <c r="K249" i="2"/>
  <c r="K250" i="2"/>
  <c r="K251" i="2"/>
  <c r="K252" i="2"/>
  <c r="K253" i="2"/>
  <c r="K254" i="2"/>
  <c r="K255" i="2"/>
  <c r="K257" i="2"/>
  <c r="K258" i="2"/>
  <c r="K259" i="2"/>
  <c r="K260" i="2"/>
  <c r="K261" i="2"/>
  <c r="K262" i="2"/>
  <c r="K263" i="2"/>
  <c r="K264" i="2"/>
  <c r="K265" i="2"/>
  <c r="K266" i="2"/>
  <c r="K267" i="2"/>
  <c r="K268" i="2"/>
  <c r="K269" i="2"/>
  <c r="K270" i="2"/>
  <c r="K271" i="2"/>
  <c r="K272" i="2"/>
  <c r="K273" i="2"/>
  <c r="K274" i="2"/>
  <c r="K275" i="2"/>
  <c r="K276" i="2"/>
  <c r="K277" i="2"/>
  <c r="K278" i="2"/>
  <c r="K279" i="2"/>
  <c r="K280" i="2"/>
  <c r="K281" i="2"/>
  <c r="K282" i="2"/>
  <c r="K283" i="2"/>
  <c r="K284" i="2"/>
  <c r="K285" i="2"/>
  <c r="K286" i="2"/>
  <c r="K287" i="2"/>
  <c r="K288" i="2"/>
  <c r="K289" i="2"/>
  <c r="K290" i="2"/>
  <c r="K291" i="2"/>
  <c r="K292" i="2"/>
  <c r="K293" i="2"/>
  <c r="K294" i="2"/>
  <c r="K295" i="2"/>
  <c r="K296" i="2"/>
  <c r="K297" i="2"/>
  <c r="K298" i="2"/>
  <c r="K299" i="2"/>
  <c r="K300" i="2"/>
  <c r="K301" i="2"/>
  <c r="K302" i="2"/>
  <c r="K303" i="2"/>
  <c r="K304" i="2"/>
  <c r="K305" i="2"/>
  <c r="K306" i="2"/>
  <c r="K307" i="2"/>
  <c r="K308" i="2"/>
  <c r="K309" i="2"/>
  <c r="K310" i="2"/>
  <c r="K311" i="2"/>
  <c r="K312" i="2"/>
  <c r="K313" i="2"/>
  <c r="K314" i="2"/>
  <c r="K315" i="2"/>
  <c r="K316" i="2"/>
  <c r="K317" i="2"/>
  <c r="K318" i="2"/>
  <c r="K319" i="2"/>
  <c r="K320" i="2"/>
  <c r="K321" i="2"/>
  <c r="K322" i="2"/>
  <c r="K323" i="2"/>
  <c r="K324" i="2"/>
  <c r="K325" i="2"/>
  <c r="K326" i="2"/>
  <c r="K327" i="2"/>
  <c r="K328" i="2"/>
  <c r="K329" i="2"/>
  <c r="K330" i="2"/>
  <c r="K331" i="2"/>
  <c r="K332" i="2"/>
  <c r="K333" i="2"/>
  <c r="K334" i="2"/>
  <c r="K335" i="2"/>
  <c r="K336" i="2"/>
  <c r="K337" i="2"/>
  <c r="K338" i="2"/>
  <c r="K339" i="2"/>
  <c r="K340" i="2"/>
  <c r="K341" i="2"/>
  <c r="K342" i="2"/>
  <c r="K343" i="2"/>
  <c r="K344" i="2"/>
  <c r="K345" i="2"/>
  <c r="K346" i="2"/>
  <c r="K347" i="2"/>
  <c r="K348" i="2"/>
  <c r="K349" i="2"/>
  <c r="I8" i="6"/>
  <c r="J8" i="6"/>
  <c r="I9" i="6"/>
  <c r="J9" i="6"/>
  <c r="I10" i="6"/>
  <c r="J10" i="6"/>
  <c r="I11" i="6"/>
  <c r="J11" i="6"/>
  <c r="I12" i="6"/>
  <c r="J12" i="6"/>
  <c r="I13" i="6"/>
  <c r="J13" i="6"/>
  <c r="I14" i="6"/>
  <c r="J14" i="6"/>
  <c r="I15" i="6"/>
  <c r="J15" i="6"/>
  <c r="I16" i="6"/>
  <c r="J16" i="6"/>
  <c r="I17" i="6"/>
  <c r="J17" i="6"/>
  <c r="I18" i="6"/>
  <c r="J18" i="6"/>
  <c r="I19" i="6"/>
  <c r="J19" i="6"/>
  <c r="I20" i="6"/>
  <c r="J20" i="6"/>
  <c r="I21" i="6"/>
  <c r="J21" i="6"/>
  <c r="I22" i="6"/>
  <c r="J22" i="6"/>
  <c r="I23" i="6"/>
  <c r="J23" i="6"/>
  <c r="I24" i="6"/>
  <c r="J24" i="6"/>
  <c r="I25" i="6"/>
  <c r="J25" i="6"/>
  <c r="I26" i="6"/>
  <c r="J26" i="6"/>
  <c r="I27" i="6"/>
  <c r="J27" i="6"/>
  <c r="I28" i="6"/>
  <c r="J28" i="6"/>
  <c r="I29" i="6"/>
  <c r="J29" i="6"/>
  <c r="I30" i="6"/>
  <c r="J30" i="6"/>
  <c r="I31" i="6"/>
  <c r="J31" i="6"/>
  <c r="I32" i="6"/>
  <c r="J32" i="6"/>
  <c r="I33" i="6"/>
  <c r="J33" i="6"/>
  <c r="I34" i="6"/>
  <c r="J34" i="6"/>
  <c r="I35" i="6"/>
  <c r="J35" i="6"/>
  <c r="I36" i="6"/>
  <c r="J36" i="6"/>
  <c r="I37" i="6"/>
  <c r="J37" i="6"/>
  <c r="I38" i="6"/>
  <c r="J38" i="6"/>
  <c r="I39" i="6"/>
  <c r="J39" i="6"/>
  <c r="I40" i="6"/>
  <c r="J40" i="6"/>
  <c r="I41" i="6"/>
  <c r="J41" i="6"/>
  <c r="I42" i="6"/>
  <c r="J42" i="6"/>
  <c r="I43" i="6"/>
  <c r="J43" i="6"/>
  <c r="I44" i="6"/>
  <c r="J44" i="6"/>
  <c r="I45" i="6"/>
  <c r="J45" i="6"/>
  <c r="I46" i="6"/>
  <c r="J46" i="6"/>
  <c r="I47" i="6"/>
  <c r="J47" i="6"/>
  <c r="I48" i="6"/>
  <c r="J48" i="6"/>
  <c r="I49" i="6"/>
  <c r="J49" i="6"/>
  <c r="I50" i="6"/>
  <c r="J50" i="6"/>
  <c r="I51" i="6"/>
  <c r="J51" i="6"/>
  <c r="I52" i="6"/>
  <c r="J52" i="6"/>
  <c r="I53" i="6"/>
  <c r="J53" i="6"/>
  <c r="I54" i="6"/>
  <c r="J54" i="6"/>
  <c r="I55" i="6"/>
  <c r="J55" i="6"/>
  <c r="I56" i="6"/>
  <c r="J56" i="6"/>
  <c r="I57" i="6"/>
  <c r="J57" i="6"/>
  <c r="I58" i="6"/>
  <c r="J58" i="6"/>
  <c r="I59" i="6"/>
  <c r="J59" i="6"/>
  <c r="I60" i="6"/>
  <c r="J60" i="6"/>
  <c r="I61" i="6"/>
  <c r="J61" i="6"/>
  <c r="I62" i="6"/>
  <c r="J62" i="6"/>
  <c r="I63" i="6"/>
  <c r="J63" i="6"/>
  <c r="I64" i="6"/>
  <c r="J64" i="6"/>
  <c r="I65" i="6"/>
  <c r="J65" i="6"/>
  <c r="I66" i="6"/>
  <c r="J66" i="6"/>
  <c r="I67" i="6"/>
  <c r="J67" i="6"/>
  <c r="I68" i="6"/>
  <c r="J68" i="6"/>
  <c r="I69" i="6"/>
  <c r="J69" i="6"/>
  <c r="I70" i="6"/>
  <c r="J70" i="6"/>
  <c r="I71" i="6"/>
  <c r="J71" i="6"/>
  <c r="I72" i="6"/>
  <c r="J72" i="6"/>
  <c r="I73" i="6"/>
  <c r="J73" i="6"/>
  <c r="I74" i="6"/>
  <c r="J74" i="6"/>
  <c r="I75" i="6"/>
  <c r="J75" i="6"/>
  <c r="I76" i="6"/>
  <c r="J76" i="6"/>
  <c r="I77" i="6"/>
  <c r="J77" i="6"/>
  <c r="I78" i="6"/>
  <c r="J78" i="6"/>
  <c r="I79" i="6"/>
  <c r="J79" i="6"/>
  <c r="I80" i="6"/>
  <c r="J80" i="6"/>
  <c r="I81" i="6"/>
  <c r="J81" i="6"/>
  <c r="I82" i="6"/>
  <c r="J82" i="6"/>
  <c r="I83" i="6"/>
  <c r="J83" i="6"/>
  <c r="I84" i="6"/>
  <c r="J84" i="6"/>
  <c r="I85" i="6"/>
  <c r="J85" i="6"/>
  <c r="I86" i="6"/>
  <c r="J86" i="6"/>
  <c r="I87" i="6"/>
  <c r="J87" i="6"/>
  <c r="I88" i="6"/>
  <c r="J88" i="6"/>
  <c r="I89" i="6"/>
  <c r="J89" i="6"/>
  <c r="I90" i="6"/>
  <c r="J90" i="6"/>
  <c r="I91" i="6"/>
  <c r="J91" i="6"/>
  <c r="I92" i="6"/>
  <c r="J92" i="6"/>
  <c r="I93" i="6"/>
  <c r="J93" i="6"/>
  <c r="I94" i="6"/>
  <c r="J94" i="6"/>
  <c r="I95" i="6"/>
  <c r="J95" i="6"/>
  <c r="I96" i="6"/>
  <c r="J96" i="6"/>
  <c r="I97" i="6"/>
  <c r="J97" i="6"/>
  <c r="I98" i="6"/>
  <c r="J98" i="6"/>
  <c r="I99" i="6"/>
  <c r="J99" i="6"/>
  <c r="I100" i="6"/>
  <c r="J100" i="6"/>
  <c r="I101" i="6"/>
  <c r="J101" i="6"/>
  <c r="I102" i="6"/>
  <c r="J102" i="6"/>
  <c r="I103" i="6"/>
  <c r="J103" i="6"/>
  <c r="I104" i="6"/>
  <c r="J104" i="6"/>
  <c r="I105" i="6"/>
  <c r="J105" i="6"/>
  <c r="I106" i="6"/>
  <c r="J106" i="6"/>
  <c r="I107" i="6"/>
  <c r="J107" i="6"/>
  <c r="I108" i="6"/>
  <c r="J108" i="6"/>
  <c r="I109" i="6"/>
  <c r="J109" i="6"/>
  <c r="I110" i="6"/>
  <c r="J110" i="6"/>
  <c r="I111" i="6"/>
  <c r="J111" i="6"/>
  <c r="I112" i="6"/>
  <c r="J112" i="6"/>
  <c r="I113" i="6"/>
  <c r="J113" i="6"/>
  <c r="I114" i="6"/>
  <c r="J114" i="6"/>
  <c r="I115" i="6"/>
  <c r="J115" i="6"/>
  <c r="I116" i="6"/>
  <c r="J116" i="6"/>
  <c r="I117" i="6"/>
  <c r="J117" i="6"/>
  <c r="I118" i="6"/>
  <c r="J118" i="6"/>
  <c r="I119" i="6"/>
  <c r="J119" i="6"/>
  <c r="I120" i="6"/>
  <c r="J120" i="6"/>
  <c r="I121" i="6"/>
  <c r="J121" i="6"/>
  <c r="I122" i="6"/>
  <c r="J122" i="6"/>
  <c r="I123" i="6"/>
  <c r="J123" i="6"/>
  <c r="I124" i="6"/>
  <c r="J124" i="6"/>
  <c r="I125" i="6"/>
  <c r="J125" i="6"/>
  <c r="I126" i="6"/>
  <c r="J126" i="6"/>
  <c r="I127" i="6"/>
  <c r="J127" i="6"/>
  <c r="I128" i="6"/>
  <c r="J128" i="6"/>
  <c r="I129" i="6"/>
  <c r="J129" i="6"/>
  <c r="I130" i="6"/>
  <c r="J130" i="6"/>
  <c r="I131" i="6"/>
  <c r="J131" i="6"/>
  <c r="I132" i="6"/>
  <c r="J132" i="6"/>
  <c r="I133" i="6"/>
  <c r="J133" i="6"/>
  <c r="I134" i="6"/>
  <c r="J134" i="6"/>
  <c r="I135" i="6"/>
  <c r="J135" i="6"/>
  <c r="I136" i="6"/>
  <c r="J136" i="6"/>
  <c r="I137" i="6"/>
  <c r="J137" i="6"/>
  <c r="I138" i="6"/>
  <c r="J138" i="6"/>
  <c r="I139" i="6"/>
  <c r="J139" i="6"/>
  <c r="I140" i="6"/>
  <c r="J140" i="6"/>
  <c r="I141" i="6"/>
  <c r="J141" i="6"/>
  <c r="I142" i="6"/>
  <c r="J142" i="6"/>
  <c r="I143" i="6"/>
  <c r="J143" i="6"/>
  <c r="I144" i="6"/>
  <c r="J144" i="6"/>
  <c r="I145" i="6"/>
  <c r="J145" i="6"/>
  <c r="I146" i="6"/>
  <c r="J146" i="6"/>
  <c r="I147" i="6"/>
  <c r="J147" i="6"/>
  <c r="I148" i="6"/>
  <c r="J148" i="6"/>
  <c r="I149" i="6"/>
  <c r="J149" i="6"/>
  <c r="I150" i="6"/>
  <c r="J150" i="6"/>
  <c r="I151" i="6"/>
  <c r="J151" i="6"/>
  <c r="I152" i="6"/>
  <c r="J152" i="6"/>
  <c r="I153" i="6"/>
  <c r="J153" i="6"/>
  <c r="I154" i="6"/>
  <c r="J154" i="6"/>
  <c r="I155" i="6"/>
  <c r="J155" i="6"/>
  <c r="I156" i="6"/>
  <c r="J156" i="6"/>
  <c r="I157" i="6"/>
  <c r="J157" i="6"/>
  <c r="I158" i="6"/>
  <c r="J158" i="6"/>
  <c r="I159" i="6"/>
  <c r="J159" i="6"/>
  <c r="I160" i="6"/>
  <c r="J160" i="6"/>
  <c r="I162" i="6"/>
  <c r="J162" i="6"/>
  <c r="I163" i="6"/>
  <c r="J163" i="6"/>
  <c r="I164" i="6"/>
  <c r="J164" i="6"/>
  <c r="I165" i="6"/>
  <c r="J165" i="6"/>
  <c r="I166" i="6"/>
  <c r="J166" i="6"/>
  <c r="I167" i="6"/>
  <c r="J167" i="6"/>
  <c r="I168" i="6"/>
  <c r="J168" i="6"/>
  <c r="I169" i="6"/>
  <c r="J169" i="6"/>
  <c r="I170" i="6"/>
  <c r="J170" i="6"/>
  <c r="I171" i="6"/>
  <c r="J171" i="6"/>
  <c r="I172" i="6"/>
  <c r="J172" i="6"/>
  <c r="I173" i="6"/>
  <c r="J173" i="6"/>
  <c r="I174" i="6"/>
  <c r="J174" i="6"/>
  <c r="I175" i="6"/>
  <c r="J175" i="6"/>
  <c r="I176" i="6"/>
  <c r="J176" i="6"/>
  <c r="I177" i="6"/>
  <c r="J177" i="6"/>
  <c r="I178" i="6"/>
  <c r="J178" i="6"/>
  <c r="I179" i="6"/>
  <c r="J179" i="6"/>
  <c r="I180" i="6"/>
  <c r="J180" i="6"/>
  <c r="I181" i="6"/>
  <c r="J181" i="6"/>
  <c r="I182" i="6"/>
  <c r="J182" i="6"/>
  <c r="I183" i="6"/>
  <c r="J183" i="6"/>
  <c r="I184" i="6"/>
  <c r="J184" i="6"/>
  <c r="I185" i="6"/>
  <c r="J185" i="6"/>
  <c r="I186" i="6"/>
  <c r="J186" i="6"/>
  <c r="I187" i="6"/>
  <c r="J187" i="6"/>
  <c r="I188" i="6"/>
  <c r="J188" i="6"/>
  <c r="I189" i="6"/>
  <c r="J189" i="6"/>
  <c r="I190" i="6"/>
  <c r="J190" i="6"/>
  <c r="I191" i="6"/>
  <c r="J191" i="6"/>
  <c r="I192" i="6"/>
  <c r="J192" i="6"/>
  <c r="I193" i="6"/>
  <c r="J193" i="6"/>
  <c r="I194" i="6"/>
  <c r="J194" i="6"/>
  <c r="I195" i="6"/>
  <c r="J195" i="6"/>
  <c r="I196" i="6"/>
  <c r="J196" i="6"/>
  <c r="I197" i="6"/>
  <c r="J197" i="6"/>
  <c r="I198" i="6"/>
  <c r="J198" i="6"/>
  <c r="I199" i="6"/>
  <c r="J199" i="6"/>
  <c r="I200" i="6"/>
  <c r="J200" i="6"/>
  <c r="I201" i="6"/>
  <c r="J201" i="6"/>
  <c r="I202" i="6"/>
  <c r="J202" i="6"/>
  <c r="I203" i="6"/>
  <c r="J203" i="6"/>
  <c r="I204" i="6"/>
  <c r="J204" i="6"/>
  <c r="I205" i="6"/>
  <c r="J205" i="6"/>
  <c r="I206" i="6"/>
  <c r="J206" i="6"/>
  <c r="I207" i="6"/>
  <c r="J207" i="6"/>
  <c r="I208" i="6"/>
  <c r="J208" i="6"/>
  <c r="I209" i="6"/>
  <c r="J209" i="6"/>
  <c r="I210" i="6"/>
  <c r="J210" i="6"/>
  <c r="I211" i="6"/>
  <c r="J211" i="6"/>
  <c r="I212" i="6"/>
  <c r="J212" i="6"/>
  <c r="I213" i="6"/>
  <c r="J213" i="6"/>
  <c r="I214" i="6"/>
  <c r="J214" i="6"/>
  <c r="I215" i="6"/>
  <c r="J215" i="6"/>
  <c r="I216" i="6"/>
  <c r="J216" i="6"/>
  <c r="I217" i="6"/>
  <c r="J217" i="6"/>
  <c r="I218" i="6"/>
  <c r="J218" i="6"/>
  <c r="I219" i="6"/>
  <c r="J219" i="6"/>
  <c r="I220" i="6"/>
  <c r="J220" i="6"/>
  <c r="I221" i="6"/>
  <c r="J221" i="6"/>
  <c r="I222" i="6"/>
  <c r="J222" i="6"/>
  <c r="I223" i="6"/>
  <c r="J223" i="6"/>
  <c r="I224" i="6"/>
  <c r="J224" i="6"/>
  <c r="I225" i="6"/>
  <c r="J225" i="6"/>
  <c r="I226" i="6"/>
  <c r="J226" i="6"/>
  <c r="I227" i="6"/>
  <c r="J227" i="6"/>
  <c r="I228" i="6"/>
  <c r="J228" i="6"/>
  <c r="I229" i="6"/>
  <c r="J229" i="6"/>
  <c r="I230" i="6"/>
  <c r="J230" i="6"/>
  <c r="I231" i="6"/>
  <c r="J231" i="6"/>
  <c r="I232" i="6"/>
  <c r="J232" i="6"/>
  <c r="I233" i="6"/>
  <c r="J233" i="6"/>
  <c r="I234" i="6"/>
  <c r="J234" i="6"/>
  <c r="I235" i="6"/>
  <c r="J235" i="6"/>
  <c r="I236" i="6"/>
  <c r="J236" i="6"/>
  <c r="I237" i="6"/>
  <c r="J237" i="6"/>
  <c r="I238" i="6"/>
  <c r="J238" i="6"/>
  <c r="I239" i="6"/>
  <c r="J239" i="6"/>
  <c r="I240" i="6"/>
  <c r="J240" i="6"/>
  <c r="I241" i="6"/>
  <c r="J241" i="6"/>
  <c r="I242" i="6"/>
  <c r="J242" i="6"/>
  <c r="I243" i="6"/>
  <c r="J243" i="6"/>
  <c r="I244" i="6"/>
  <c r="J244" i="6"/>
  <c r="I245" i="6"/>
  <c r="J245" i="6"/>
  <c r="I246" i="6"/>
  <c r="J246" i="6"/>
  <c r="I247" i="6"/>
  <c r="J247" i="6"/>
  <c r="I248" i="6"/>
  <c r="J248" i="6"/>
  <c r="I249" i="6"/>
  <c r="J249" i="6"/>
  <c r="I250" i="6"/>
  <c r="J250" i="6"/>
  <c r="I251" i="6"/>
  <c r="J251" i="6"/>
  <c r="I252" i="6"/>
  <c r="J252" i="6"/>
  <c r="I253" i="6"/>
  <c r="J253" i="6"/>
  <c r="I254" i="6"/>
  <c r="J254" i="6"/>
  <c r="I255" i="6"/>
  <c r="J255" i="6"/>
  <c r="I256" i="6"/>
  <c r="J256" i="6"/>
  <c r="I257" i="6"/>
  <c r="J257" i="6"/>
  <c r="I258" i="6"/>
  <c r="J258" i="6"/>
  <c r="I259" i="6"/>
  <c r="J259" i="6"/>
  <c r="I260" i="6"/>
  <c r="J260" i="6"/>
  <c r="I261" i="6"/>
  <c r="J261" i="6"/>
  <c r="I262" i="6"/>
  <c r="J262" i="6"/>
  <c r="I263" i="6"/>
  <c r="J263" i="6"/>
  <c r="I264" i="6"/>
  <c r="J264" i="6"/>
  <c r="I265" i="6"/>
  <c r="J265" i="6"/>
  <c r="I266" i="6"/>
  <c r="J266" i="6"/>
  <c r="I267" i="6"/>
  <c r="J267" i="6"/>
  <c r="I268" i="6"/>
  <c r="J268" i="6"/>
  <c r="I269" i="6"/>
  <c r="J269" i="6"/>
  <c r="I270" i="6"/>
  <c r="J270" i="6"/>
  <c r="I271" i="6"/>
  <c r="J271" i="6"/>
  <c r="I272" i="6"/>
  <c r="J272" i="6"/>
  <c r="I273" i="6"/>
  <c r="J273" i="6"/>
  <c r="I274" i="6"/>
  <c r="J274" i="6"/>
  <c r="I275" i="6"/>
  <c r="J275" i="6"/>
  <c r="I276" i="6"/>
  <c r="J276" i="6"/>
  <c r="I277" i="6"/>
  <c r="J277" i="6"/>
  <c r="I278" i="6"/>
  <c r="J278" i="6"/>
  <c r="I279" i="6"/>
  <c r="J279" i="6"/>
  <c r="I280" i="6"/>
  <c r="J280" i="6"/>
  <c r="I281" i="6"/>
  <c r="J281" i="6"/>
  <c r="I282" i="6"/>
  <c r="J282" i="6"/>
  <c r="I283" i="6"/>
  <c r="J283" i="6"/>
  <c r="I284" i="6"/>
  <c r="J284" i="6"/>
  <c r="I285" i="6"/>
  <c r="J285" i="6"/>
  <c r="I286" i="6"/>
  <c r="J286" i="6"/>
  <c r="I287" i="6"/>
  <c r="J287" i="6"/>
  <c r="I288" i="6"/>
  <c r="J288" i="6"/>
  <c r="I289" i="6"/>
  <c r="J289" i="6"/>
  <c r="I290" i="6"/>
  <c r="J290" i="6"/>
  <c r="I291" i="6"/>
  <c r="J291" i="6"/>
  <c r="I292" i="6"/>
  <c r="J292" i="6"/>
  <c r="I293" i="6"/>
  <c r="J293" i="6"/>
  <c r="I294" i="6"/>
  <c r="J294" i="6"/>
  <c r="I295" i="6"/>
  <c r="J295" i="6"/>
  <c r="I296" i="6"/>
  <c r="J296" i="6"/>
  <c r="I297" i="6"/>
  <c r="J297" i="6"/>
  <c r="I298" i="6"/>
  <c r="J298" i="6"/>
  <c r="I299" i="6"/>
  <c r="J299" i="6"/>
  <c r="I300" i="6"/>
  <c r="J300" i="6"/>
  <c r="I301" i="6"/>
  <c r="J301" i="6"/>
  <c r="I302" i="6"/>
  <c r="J302" i="6"/>
  <c r="I303" i="6"/>
  <c r="J303" i="6"/>
  <c r="I304" i="6"/>
  <c r="J304" i="6"/>
  <c r="I305" i="6"/>
  <c r="J305" i="6"/>
  <c r="I306" i="6"/>
  <c r="J306" i="6"/>
  <c r="I307" i="6"/>
  <c r="J307" i="6"/>
  <c r="I308" i="6"/>
  <c r="J308" i="6"/>
  <c r="I309" i="6"/>
  <c r="J309" i="6"/>
  <c r="I310" i="6"/>
  <c r="J310" i="6"/>
  <c r="I311" i="6"/>
  <c r="J311" i="6"/>
  <c r="I312" i="6"/>
  <c r="J312" i="6"/>
  <c r="I313" i="6"/>
  <c r="J313" i="6"/>
  <c r="I314" i="6"/>
  <c r="J314" i="6"/>
  <c r="I315" i="6"/>
  <c r="J315" i="6"/>
  <c r="I316" i="6"/>
  <c r="J316" i="6"/>
  <c r="I317" i="6"/>
  <c r="J317" i="6"/>
  <c r="I318" i="6"/>
  <c r="J318" i="6"/>
  <c r="I319" i="6"/>
  <c r="J319" i="6"/>
  <c r="I320" i="6"/>
  <c r="J320" i="6"/>
  <c r="I321" i="6"/>
  <c r="J321" i="6"/>
  <c r="I322" i="6"/>
  <c r="J322" i="6"/>
  <c r="I323" i="6"/>
  <c r="J323" i="6"/>
  <c r="I324" i="6"/>
  <c r="J324" i="6"/>
  <c r="I325" i="6"/>
  <c r="J325" i="6"/>
  <c r="I326" i="6"/>
  <c r="J326" i="6"/>
  <c r="I327" i="6"/>
  <c r="J327" i="6"/>
  <c r="I328" i="6"/>
  <c r="J328" i="6"/>
  <c r="I329" i="6"/>
  <c r="J329" i="6"/>
  <c r="I330" i="6"/>
  <c r="J330" i="6"/>
  <c r="I331" i="6"/>
  <c r="J331" i="6"/>
  <c r="I332" i="6"/>
  <c r="J332" i="6"/>
  <c r="I333" i="6"/>
  <c r="J333" i="6"/>
  <c r="I334" i="6"/>
  <c r="J334" i="6"/>
  <c r="I335" i="6"/>
  <c r="J335" i="6"/>
  <c r="I336" i="6"/>
  <c r="J336" i="6"/>
  <c r="I337" i="6"/>
  <c r="J337" i="6"/>
  <c r="I338" i="6"/>
  <c r="J338" i="6"/>
  <c r="I339" i="6"/>
  <c r="J339" i="6"/>
  <c r="I340" i="6"/>
  <c r="J340" i="6"/>
  <c r="I341" i="6"/>
  <c r="J341" i="6"/>
  <c r="I342" i="6"/>
  <c r="J342" i="6"/>
  <c r="I343" i="6"/>
  <c r="J343" i="6"/>
  <c r="I344" i="6"/>
  <c r="J344" i="6"/>
  <c r="I345" i="6"/>
  <c r="J345" i="6"/>
  <c r="I346" i="6"/>
  <c r="J346" i="6"/>
  <c r="I347" i="6"/>
  <c r="J347" i="6"/>
  <c r="I348" i="6"/>
  <c r="J348" i="6"/>
  <c r="I349" i="6"/>
  <c r="J349" i="6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7" i="1"/>
  <c r="L7" i="1"/>
  <c r="F9" i="4"/>
  <c r="V8" i="6"/>
  <c r="V9" i="6"/>
  <c r="V10" i="6"/>
  <c r="V11" i="6"/>
  <c r="V12" i="6"/>
  <c r="V13" i="6"/>
  <c r="V14" i="6"/>
  <c r="V15" i="6"/>
  <c r="V16" i="6"/>
  <c r="V17" i="6"/>
  <c r="V18" i="6"/>
  <c r="V19" i="6"/>
  <c r="V20" i="6"/>
  <c r="V21" i="6"/>
  <c r="V22" i="6"/>
  <c r="V23" i="6"/>
  <c r="V24" i="6"/>
  <c r="V25" i="6"/>
  <c r="V26" i="6"/>
  <c r="V27" i="6"/>
  <c r="V28" i="6"/>
  <c r="V29" i="6"/>
  <c r="V30" i="6"/>
  <c r="V31" i="6"/>
  <c r="V32" i="6"/>
  <c r="V33" i="6"/>
  <c r="V34" i="6"/>
  <c r="V35" i="6"/>
  <c r="V36" i="6"/>
  <c r="V37" i="6"/>
  <c r="V38" i="6"/>
  <c r="V39" i="6"/>
  <c r="V40" i="6"/>
  <c r="V41" i="6"/>
  <c r="V42" i="6"/>
  <c r="V43" i="6"/>
  <c r="V44" i="6"/>
  <c r="V45" i="6"/>
  <c r="V46" i="6"/>
  <c r="V47" i="6"/>
  <c r="V48" i="6"/>
  <c r="V49" i="6"/>
  <c r="V50" i="6"/>
  <c r="V51" i="6"/>
  <c r="V52" i="6"/>
  <c r="V53" i="6"/>
  <c r="V54" i="6"/>
  <c r="V55" i="6"/>
  <c r="V56" i="6"/>
  <c r="V57" i="6"/>
  <c r="V58" i="6"/>
  <c r="V59" i="6"/>
  <c r="V60" i="6"/>
  <c r="V61" i="6"/>
  <c r="V62" i="6"/>
  <c r="V63" i="6"/>
  <c r="V64" i="6"/>
  <c r="V65" i="6"/>
  <c r="V66" i="6"/>
  <c r="V67" i="6"/>
  <c r="V68" i="6"/>
  <c r="V69" i="6"/>
  <c r="V70" i="6"/>
  <c r="V71" i="6"/>
  <c r="V72" i="6"/>
  <c r="V73" i="6"/>
  <c r="V74" i="6"/>
  <c r="V75" i="6"/>
  <c r="V76" i="6"/>
  <c r="V77" i="6"/>
  <c r="V78" i="6"/>
  <c r="V79" i="6"/>
  <c r="V80" i="6"/>
  <c r="V81" i="6"/>
  <c r="V82" i="6"/>
  <c r="V83" i="6"/>
  <c r="V84" i="6"/>
  <c r="V85" i="6"/>
  <c r="V86" i="6"/>
  <c r="V87" i="6"/>
  <c r="V88" i="6"/>
  <c r="V89" i="6"/>
  <c r="V90" i="6"/>
  <c r="V91" i="6"/>
  <c r="V92" i="6"/>
  <c r="V93" i="6"/>
  <c r="V94" i="6"/>
  <c r="V95" i="6"/>
  <c r="V96" i="6"/>
  <c r="V97" i="6"/>
  <c r="V98" i="6"/>
  <c r="V99" i="6"/>
  <c r="V100" i="6"/>
  <c r="V101" i="6"/>
  <c r="V102" i="6"/>
  <c r="V103" i="6"/>
  <c r="V104" i="6"/>
  <c r="V105" i="6"/>
  <c r="V106" i="6"/>
  <c r="V107" i="6"/>
  <c r="V108" i="6"/>
  <c r="V109" i="6"/>
  <c r="V110" i="6"/>
  <c r="V111" i="6"/>
  <c r="V112" i="6"/>
  <c r="V113" i="6"/>
  <c r="V114" i="6"/>
  <c r="V115" i="6"/>
  <c r="V116" i="6"/>
  <c r="V117" i="6"/>
  <c r="V118" i="6"/>
  <c r="V119" i="6"/>
  <c r="V120" i="6"/>
  <c r="V121" i="6"/>
  <c r="V122" i="6"/>
  <c r="V123" i="6"/>
  <c r="V124" i="6"/>
  <c r="V125" i="6"/>
  <c r="V126" i="6"/>
  <c r="V127" i="6"/>
  <c r="V128" i="6"/>
  <c r="V129" i="6"/>
  <c r="V130" i="6"/>
  <c r="V131" i="6"/>
  <c r="V132" i="6"/>
  <c r="V133" i="6"/>
  <c r="V134" i="6"/>
  <c r="V135" i="6"/>
  <c r="V136" i="6"/>
  <c r="V137" i="6"/>
  <c r="V138" i="6"/>
  <c r="V139" i="6"/>
  <c r="V140" i="6"/>
  <c r="V141" i="6"/>
  <c r="V142" i="6"/>
  <c r="V143" i="6"/>
  <c r="V144" i="6"/>
  <c r="V145" i="6"/>
  <c r="V146" i="6"/>
  <c r="V147" i="6"/>
  <c r="V148" i="6"/>
  <c r="V149" i="6"/>
  <c r="V150" i="6"/>
  <c r="V151" i="6"/>
  <c r="V152" i="6"/>
  <c r="V153" i="6"/>
  <c r="V154" i="6"/>
  <c r="V155" i="6"/>
  <c r="V156" i="6"/>
  <c r="V157" i="6"/>
  <c r="V158" i="6"/>
  <c r="V159" i="6"/>
  <c r="V160" i="6"/>
  <c r="V161" i="6"/>
  <c r="V162" i="6"/>
  <c r="V163" i="6"/>
  <c r="V164" i="6"/>
  <c r="V165" i="6"/>
  <c r="V166" i="6"/>
  <c r="V167" i="6"/>
  <c r="V168" i="6"/>
  <c r="V169" i="6"/>
  <c r="V170" i="6"/>
  <c r="V171" i="6"/>
  <c r="V172" i="6"/>
  <c r="V173" i="6"/>
  <c r="V174" i="6"/>
  <c r="V175" i="6"/>
  <c r="V176" i="6"/>
  <c r="V177" i="6"/>
  <c r="V178" i="6"/>
  <c r="V179" i="6"/>
  <c r="V180" i="6"/>
  <c r="V181" i="6"/>
  <c r="V182" i="6"/>
  <c r="V183" i="6"/>
  <c r="V184" i="6"/>
  <c r="V185" i="6"/>
  <c r="V186" i="6"/>
  <c r="V187" i="6"/>
  <c r="V188" i="6"/>
  <c r="V189" i="6"/>
  <c r="V190" i="6"/>
  <c r="V191" i="6"/>
  <c r="V192" i="6"/>
  <c r="V193" i="6"/>
  <c r="V194" i="6"/>
  <c r="V195" i="6"/>
  <c r="V196" i="6"/>
  <c r="V197" i="6"/>
  <c r="V198" i="6"/>
  <c r="V199" i="6"/>
  <c r="V200" i="6"/>
  <c r="V201" i="6"/>
  <c r="V202" i="6"/>
  <c r="V203" i="6"/>
  <c r="V204" i="6"/>
  <c r="V205" i="6"/>
  <c r="V206" i="6"/>
  <c r="V207" i="6"/>
  <c r="V208" i="6"/>
  <c r="V209" i="6"/>
  <c r="V210" i="6"/>
  <c r="V211" i="6"/>
  <c r="V212" i="6"/>
  <c r="V213" i="6"/>
  <c r="V214" i="6"/>
  <c r="V215" i="6"/>
  <c r="V216" i="6"/>
  <c r="V217" i="6"/>
  <c r="V218" i="6"/>
  <c r="V219" i="6"/>
  <c r="V220" i="6"/>
  <c r="V221" i="6"/>
  <c r="V222" i="6"/>
  <c r="V223" i="6"/>
  <c r="V224" i="6"/>
  <c r="V225" i="6"/>
  <c r="V226" i="6"/>
  <c r="V227" i="6"/>
  <c r="V228" i="6"/>
  <c r="V229" i="6"/>
  <c r="V230" i="6"/>
  <c r="V231" i="6"/>
  <c r="V232" i="6"/>
  <c r="V233" i="6"/>
  <c r="V234" i="6"/>
  <c r="V235" i="6"/>
  <c r="V236" i="6"/>
  <c r="V237" i="6"/>
  <c r="V238" i="6"/>
  <c r="V239" i="6"/>
  <c r="V240" i="6"/>
  <c r="V241" i="6"/>
  <c r="V242" i="6"/>
  <c r="V243" i="6"/>
  <c r="V244" i="6"/>
  <c r="V245" i="6"/>
  <c r="V246" i="6"/>
  <c r="V247" i="6"/>
  <c r="V248" i="6"/>
  <c r="V249" i="6"/>
  <c r="V250" i="6"/>
  <c r="V251" i="6"/>
  <c r="V252" i="6"/>
  <c r="V253" i="6"/>
  <c r="V254" i="6"/>
  <c r="V255" i="6"/>
  <c r="V256" i="6"/>
  <c r="V257" i="6"/>
  <c r="V258" i="6"/>
  <c r="V259" i="6"/>
  <c r="V260" i="6"/>
  <c r="V261" i="6"/>
  <c r="V262" i="6"/>
  <c r="V263" i="6"/>
  <c r="V264" i="6"/>
  <c r="V265" i="6"/>
  <c r="V266" i="6"/>
  <c r="V267" i="6"/>
  <c r="V268" i="6"/>
  <c r="V269" i="6"/>
  <c r="V270" i="6"/>
  <c r="V271" i="6"/>
  <c r="V272" i="6"/>
  <c r="V273" i="6"/>
  <c r="V274" i="6"/>
  <c r="V275" i="6"/>
  <c r="V276" i="6"/>
  <c r="V277" i="6"/>
  <c r="V278" i="6"/>
  <c r="V279" i="6"/>
  <c r="V280" i="6"/>
  <c r="V281" i="6"/>
  <c r="V282" i="6"/>
  <c r="V283" i="6"/>
  <c r="V284" i="6"/>
  <c r="V285" i="6"/>
  <c r="V286" i="6"/>
  <c r="V287" i="6"/>
  <c r="V288" i="6"/>
  <c r="V289" i="6"/>
  <c r="V290" i="6"/>
  <c r="V291" i="6"/>
  <c r="V292" i="6"/>
  <c r="V293" i="6"/>
  <c r="V294" i="6"/>
  <c r="V295" i="6"/>
  <c r="V296" i="6"/>
  <c r="V297" i="6"/>
  <c r="V298" i="6"/>
  <c r="V299" i="6"/>
  <c r="V300" i="6"/>
  <c r="V301" i="6"/>
  <c r="V302" i="6"/>
  <c r="V303" i="6"/>
  <c r="V304" i="6"/>
  <c r="V305" i="6"/>
  <c r="V306" i="6"/>
  <c r="V307" i="6"/>
  <c r="V308" i="6"/>
  <c r="V309" i="6"/>
  <c r="V310" i="6"/>
  <c r="V311" i="6"/>
  <c r="V312" i="6"/>
  <c r="V313" i="6"/>
  <c r="V314" i="6"/>
  <c r="V315" i="6"/>
  <c r="V316" i="6"/>
  <c r="V317" i="6"/>
  <c r="V318" i="6"/>
  <c r="V319" i="6"/>
  <c r="V320" i="6"/>
  <c r="V321" i="6"/>
  <c r="V322" i="6"/>
  <c r="V323" i="6"/>
  <c r="V324" i="6"/>
  <c r="V325" i="6"/>
  <c r="V326" i="6"/>
  <c r="V327" i="6"/>
  <c r="V328" i="6"/>
  <c r="V329" i="6"/>
  <c r="V330" i="6"/>
  <c r="V331" i="6"/>
  <c r="V332" i="6"/>
  <c r="V333" i="6"/>
  <c r="V334" i="6"/>
  <c r="V335" i="6"/>
  <c r="V336" i="6"/>
  <c r="V337" i="6"/>
  <c r="V338" i="6"/>
  <c r="V339" i="6"/>
  <c r="V340" i="6"/>
  <c r="V341" i="6"/>
  <c r="V342" i="6"/>
  <c r="V343" i="6"/>
  <c r="V344" i="6"/>
  <c r="V345" i="6"/>
  <c r="V346" i="6"/>
  <c r="V347" i="6"/>
  <c r="V348" i="6"/>
  <c r="V349" i="6"/>
  <c r="V350" i="6"/>
  <c r="V7" i="6"/>
  <c r="V8" i="2"/>
  <c r="V9" i="2"/>
  <c r="V10" i="2"/>
  <c r="V11" i="2"/>
  <c r="V12" i="2"/>
  <c r="V13" i="2"/>
  <c r="V14" i="2"/>
  <c r="V15" i="2"/>
  <c r="V16" i="2"/>
  <c r="V17" i="2"/>
  <c r="V18" i="2"/>
  <c r="V19" i="2"/>
  <c r="V20" i="2"/>
  <c r="V21" i="2"/>
  <c r="V22" i="2"/>
  <c r="V23" i="2"/>
  <c r="V24" i="2"/>
  <c r="V25" i="2"/>
  <c r="V26" i="2"/>
  <c r="V27" i="2"/>
  <c r="V28" i="2"/>
  <c r="V29" i="2"/>
  <c r="V30" i="2"/>
  <c r="V31" i="2"/>
  <c r="V32" i="2"/>
  <c r="V33" i="2"/>
  <c r="V34" i="2"/>
  <c r="V35" i="2"/>
  <c r="V36" i="2"/>
  <c r="V37" i="2"/>
  <c r="V38" i="2"/>
  <c r="V39" i="2"/>
  <c r="V40" i="2"/>
  <c r="V41" i="2"/>
  <c r="V42" i="2"/>
  <c r="V43" i="2"/>
  <c r="V44" i="2"/>
  <c r="V45" i="2"/>
  <c r="V46" i="2"/>
  <c r="V47" i="2"/>
  <c r="V48" i="2"/>
  <c r="V49" i="2"/>
  <c r="V50" i="2"/>
  <c r="V51" i="2"/>
  <c r="V52" i="2"/>
  <c r="V53" i="2"/>
  <c r="V54" i="2"/>
  <c r="V55" i="2"/>
  <c r="V56" i="2"/>
  <c r="V57" i="2"/>
  <c r="V58" i="2"/>
  <c r="V59" i="2"/>
  <c r="V60" i="2"/>
  <c r="V61" i="2"/>
  <c r="V62" i="2"/>
  <c r="V63" i="2"/>
  <c r="V64" i="2"/>
  <c r="V65" i="2"/>
  <c r="V66" i="2"/>
  <c r="V67" i="2"/>
  <c r="V68" i="2"/>
  <c r="V69" i="2"/>
  <c r="V70" i="2"/>
  <c r="V71" i="2"/>
  <c r="V72" i="2"/>
  <c r="V73" i="2"/>
  <c r="V74" i="2"/>
  <c r="V75" i="2"/>
  <c r="V76" i="2"/>
  <c r="V77" i="2"/>
  <c r="V78" i="2"/>
  <c r="V79" i="2"/>
  <c r="V80" i="2"/>
  <c r="V81" i="2"/>
  <c r="V82" i="2"/>
  <c r="V83" i="2"/>
  <c r="V84" i="2"/>
  <c r="V85" i="2"/>
  <c r="V86" i="2"/>
  <c r="V87" i="2"/>
  <c r="V88" i="2"/>
  <c r="V89" i="2"/>
  <c r="V90" i="2"/>
  <c r="V91" i="2"/>
  <c r="V92" i="2"/>
  <c r="V93" i="2"/>
  <c r="V94" i="2"/>
  <c r="V95" i="2"/>
  <c r="V96" i="2"/>
  <c r="V97" i="2"/>
  <c r="V98" i="2"/>
  <c r="V99" i="2"/>
  <c r="V100" i="2"/>
  <c r="V101" i="2"/>
  <c r="V102" i="2"/>
  <c r="V103" i="2"/>
  <c r="V104" i="2"/>
  <c r="V105" i="2"/>
  <c r="V106" i="2"/>
  <c r="V107" i="2"/>
  <c r="V108" i="2"/>
  <c r="V109" i="2"/>
  <c r="V110" i="2"/>
  <c r="V111" i="2"/>
  <c r="V112" i="2"/>
  <c r="V113" i="2"/>
  <c r="V114" i="2"/>
  <c r="V115" i="2"/>
  <c r="V116" i="2"/>
  <c r="V117" i="2"/>
  <c r="V118" i="2"/>
  <c r="V119" i="2"/>
  <c r="V120" i="2"/>
  <c r="V121" i="2"/>
  <c r="V122" i="2"/>
  <c r="V123" i="2"/>
  <c r="V124" i="2"/>
  <c r="V125" i="2"/>
  <c r="V126" i="2"/>
  <c r="V127" i="2"/>
  <c r="V128" i="2"/>
  <c r="V129" i="2"/>
  <c r="V130" i="2"/>
  <c r="V131" i="2"/>
  <c r="V132" i="2"/>
  <c r="V133" i="2"/>
  <c r="V134" i="2"/>
  <c r="V135" i="2"/>
  <c r="V136" i="2"/>
  <c r="V137" i="2"/>
  <c r="V138" i="2"/>
  <c r="V139" i="2"/>
  <c r="V140" i="2"/>
  <c r="V141" i="2"/>
  <c r="V142" i="2"/>
  <c r="V143" i="2"/>
  <c r="V144" i="2"/>
  <c r="V145" i="2"/>
  <c r="V146" i="2"/>
  <c r="V147" i="2"/>
  <c r="V148" i="2"/>
  <c r="V149" i="2"/>
  <c r="V150" i="2"/>
  <c r="V151" i="2"/>
  <c r="V152" i="2"/>
  <c r="V153" i="2"/>
  <c r="V154" i="2"/>
  <c r="V155" i="2"/>
  <c r="V156" i="2"/>
  <c r="V157" i="2"/>
  <c r="V158" i="2"/>
  <c r="V159" i="2"/>
  <c r="V160" i="2"/>
  <c r="V161" i="2"/>
  <c r="V162" i="2"/>
  <c r="V163" i="2"/>
  <c r="V164" i="2"/>
  <c r="V165" i="2"/>
  <c r="V166" i="2"/>
  <c r="V167" i="2"/>
  <c r="V168" i="2"/>
  <c r="V169" i="2"/>
  <c r="V170" i="2"/>
  <c r="V171" i="2"/>
  <c r="V172" i="2"/>
  <c r="V173" i="2"/>
  <c r="V174" i="2"/>
  <c r="V175" i="2"/>
  <c r="V176" i="2"/>
  <c r="V177" i="2"/>
  <c r="V178" i="2"/>
  <c r="V179" i="2"/>
  <c r="V180" i="2"/>
  <c r="V181" i="2"/>
  <c r="V182" i="2"/>
  <c r="V183" i="2"/>
  <c r="V184" i="2"/>
  <c r="V185" i="2"/>
  <c r="V186" i="2"/>
  <c r="V187" i="2"/>
  <c r="V188" i="2"/>
  <c r="V189" i="2"/>
  <c r="V190" i="2"/>
  <c r="V191" i="2"/>
  <c r="V192" i="2"/>
  <c r="V193" i="2"/>
  <c r="V194" i="2"/>
  <c r="V195" i="2"/>
  <c r="V196" i="2"/>
  <c r="V197" i="2"/>
  <c r="V198" i="2"/>
  <c r="V199" i="2"/>
  <c r="V200" i="2"/>
  <c r="V201" i="2"/>
  <c r="V202" i="2"/>
  <c r="V203" i="2"/>
  <c r="V204" i="2"/>
  <c r="V205" i="2"/>
  <c r="V206" i="2"/>
  <c r="V207" i="2"/>
  <c r="V208" i="2"/>
  <c r="V209" i="2"/>
  <c r="V210" i="2"/>
  <c r="V211" i="2"/>
  <c r="V212" i="2"/>
  <c r="V213" i="2"/>
  <c r="V214" i="2"/>
  <c r="V215" i="2"/>
  <c r="V216" i="2"/>
  <c r="V217" i="2"/>
  <c r="V218" i="2"/>
  <c r="V219" i="2"/>
  <c r="V220" i="2"/>
  <c r="V221" i="2"/>
  <c r="V222" i="2"/>
  <c r="V223" i="2"/>
  <c r="V224" i="2"/>
  <c r="V225" i="2"/>
  <c r="V226" i="2"/>
  <c r="V227" i="2"/>
  <c r="V228" i="2"/>
  <c r="V229" i="2"/>
  <c r="V230" i="2"/>
  <c r="V231" i="2"/>
  <c r="V232" i="2"/>
  <c r="V233" i="2"/>
  <c r="V234" i="2"/>
  <c r="V235" i="2"/>
  <c r="V236" i="2"/>
  <c r="V237" i="2"/>
  <c r="V238" i="2"/>
  <c r="V239" i="2"/>
  <c r="V240" i="2"/>
  <c r="V241" i="2"/>
  <c r="V242" i="2"/>
  <c r="V243" i="2"/>
  <c r="V244" i="2"/>
  <c r="V245" i="2"/>
  <c r="V246" i="2"/>
  <c r="V247" i="2"/>
  <c r="V248" i="2"/>
  <c r="V249" i="2"/>
  <c r="V250" i="2"/>
  <c r="V251" i="2"/>
  <c r="V252" i="2"/>
  <c r="V253" i="2"/>
  <c r="V254" i="2"/>
  <c r="V255" i="2"/>
  <c r="V256" i="2"/>
  <c r="V257" i="2"/>
  <c r="V258" i="2"/>
  <c r="V259" i="2"/>
  <c r="V260" i="2"/>
  <c r="V261" i="2"/>
  <c r="V262" i="2"/>
  <c r="V263" i="2"/>
  <c r="V264" i="2"/>
  <c r="V265" i="2"/>
  <c r="V266" i="2"/>
  <c r="V267" i="2"/>
  <c r="V268" i="2"/>
  <c r="V269" i="2"/>
  <c r="V270" i="2"/>
  <c r="V271" i="2"/>
  <c r="V272" i="2"/>
  <c r="V273" i="2"/>
  <c r="V274" i="2"/>
  <c r="V275" i="2"/>
  <c r="V276" i="2"/>
  <c r="V277" i="2"/>
  <c r="V278" i="2"/>
  <c r="V279" i="2"/>
  <c r="V280" i="2"/>
  <c r="V281" i="2"/>
  <c r="V282" i="2"/>
  <c r="V283" i="2"/>
  <c r="V284" i="2"/>
  <c r="V285" i="2"/>
  <c r="V286" i="2"/>
  <c r="V287" i="2"/>
  <c r="V288" i="2"/>
  <c r="V289" i="2"/>
  <c r="V290" i="2"/>
  <c r="V291" i="2"/>
  <c r="V292" i="2"/>
  <c r="V293" i="2"/>
  <c r="V294" i="2"/>
  <c r="V295" i="2"/>
  <c r="V296" i="2"/>
  <c r="V297" i="2"/>
  <c r="V298" i="2"/>
  <c r="V299" i="2"/>
  <c r="V300" i="2"/>
  <c r="V301" i="2"/>
  <c r="V302" i="2"/>
  <c r="V303" i="2"/>
  <c r="V304" i="2"/>
  <c r="V305" i="2"/>
  <c r="V306" i="2"/>
  <c r="V307" i="2"/>
  <c r="V308" i="2"/>
  <c r="V309" i="2"/>
  <c r="V310" i="2"/>
  <c r="V311" i="2"/>
  <c r="V312" i="2"/>
  <c r="V313" i="2"/>
  <c r="V314" i="2"/>
  <c r="V315" i="2"/>
  <c r="V316" i="2"/>
  <c r="V317" i="2"/>
  <c r="V318" i="2"/>
  <c r="V319" i="2"/>
  <c r="V320" i="2"/>
  <c r="V321" i="2"/>
  <c r="V322" i="2"/>
  <c r="V323" i="2"/>
  <c r="V324" i="2"/>
  <c r="V325" i="2"/>
  <c r="V326" i="2"/>
  <c r="V327" i="2"/>
  <c r="V328" i="2"/>
  <c r="V329" i="2"/>
  <c r="V330" i="2"/>
  <c r="V331" i="2"/>
  <c r="V332" i="2"/>
  <c r="V333" i="2"/>
  <c r="V334" i="2"/>
  <c r="V335" i="2"/>
  <c r="V336" i="2"/>
  <c r="V337" i="2"/>
  <c r="V338" i="2"/>
  <c r="V339" i="2"/>
  <c r="V340" i="2"/>
  <c r="V341" i="2"/>
  <c r="V342" i="2"/>
  <c r="V343" i="2"/>
  <c r="V344" i="2"/>
  <c r="V345" i="2"/>
  <c r="V346" i="2"/>
  <c r="V347" i="2"/>
  <c r="V348" i="2"/>
  <c r="V349" i="2"/>
  <c r="V350" i="2"/>
  <c r="V7" i="2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V35" i="1"/>
  <c r="V36" i="1"/>
  <c r="V37" i="1"/>
  <c r="V38" i="1"/>
  <c r="V39" i="1"/>
  <c r="V40" i="1"/>
  <c r="V41" i="1"/>
  <c r="V42" i="1"/>
  <c r="V43" i="1"/>
  <c r="V44" i="1"/>
  <c r="V45" i="1"/>
  <c r="V46" i="1"/>
  <c r="V47" i="1"/>
  <c r="V48" i="1"/>
  <c r="V49" i="1"/>
  <c r="V50" i="1"/>
  <c r="V51" i="1"/>
  <c r="V52" i="1"/>
  <c r="V53" i="1"/>
  <c r="V54" i="1"/>
  <c r="V55" i="1"/>
  <c r="V56" i="1"/>
  <c r="V57" i="1"/>
  <c r="V58" i="1"/>
  <c r="V59" i="1"/>
  <c r="V60" i="1"/>
  <c r="V61" i="1"/>
  <c r="V62" i="1"/>
  <c r="V63" i="1"/>
  <c r="V64" i="1"/>
  <c r="V65" i="1"/>
  <c r="V66" i="1"/>
  <c r="V67" i="1"/>
  <c r="V68" i="1"/>
  <c r="V69" i="1"/>
  <c r="V70" i="1"/>
  <c r="V71" i="1"/>
  <c r="V72" i="1"/>
  <c r="V73" i="1"/>
  <c r="V74" i="1"/>
  <c r="V75" i="1"/>
  <c r="V76" i="1"/>
  <c r="V77" i="1"/>
  <c r="V78" i="1"/>
  <c r="V79" i="1"/>
  <c r="V80" i="1"/>
  <c r="V81" i="1"/>
  <c r="V82" i="1"/>
  <c r="V83" i="1"/>
  <c r="V84" i="1"/>
  <c r="V85" i="1"/>
  <c r="V86" i="1"/>
  <c r="V87" i="1"/>
  <c r="V88" i="1"/>
  <c r="V89" i="1"/>
  <c r="V90" i="1"/>
  <c r="V91" i="1"/>
  <c r="V92" i="1"/>
  <c r="V93" i="1"/>
  <c r="V94" i="1"/>
  <c r="V95" i="1"/>
  <c r="V96" i="1"/>
  <c r="V97" i="1"/>
  <c r="V98" i="1"/>
  <c r="V99" i="1"/>
  <c r="V100" i="1"/>
  <c r="V101" i="1"/>
  <c r="V102" i="1"/>
  <c r="V103" i="1"/>
  <c r="V104" i="1"/>
  <c r="V105" i="1"/>
  <c r="V106" i="1"/>
  <c r="V107" i="1"/>
  <c r="V108" i="1"/>
  <c r="V109" i="1"/>
  <c r="V110" i="1"/>
  <c r="V111" i="1"/>
  <c r="V112" i="1"/>
  <c r="V113" i="1"/>
  <c r="V114" i="1"/>
  <c r="V115" i="1"/>
  <c r="V116" i="1"/>
  <c r="V117" i="1"/>
  <c r="V118" i="1"/>
  <c r="V119" i="1"/>
  <c r="V120" i="1"/>
  <c r="V121" i="1"/>
  <c r="V122" i="1"/>
  <c r="V123" i="1"/>
  <c r="V124" i="1"/>
  <c r="V125" i="1"/>
  <c r="V126" i="1"/>
  <c r="V127" i="1"/>
  <c r="V128" i="1"/>
  <c r="V129" i="1"/>
  <c r="V130" i="1"/>
  <c r="V131" i="1"/>
  <c r="V132" i="1"/>
  <c r="V133" i="1"/>
  <c r="V134" i="1"/>
  <c r="V135" i="1"/>
  <c r="V136" i="1"/>
  <c r="V137" i="1"/>
  <c r="V138" i="1"/>
  <c r="V139" i="1"/>
  <c r="V140" i="1"/>
  <c r="V141" i="1"/>
  <c r="V142" i="1"/>
  <c r="V143" i="1"/>
  <c r="V144" i="1"/>
  <c r="V145" i="1"/>
  <c r="V146" i="1"/>
  <c r="V147" i="1"/>
  <c r="V148" i="1"/>
  <c r="V149" i="1"/>
  <c r="V150" i="1"/>
  <c r="V151" i="1"/>
  <c r="V152" i="1"/>
  <c r="V153" i="1"/>
  <c r="V154" i="1"/>
  <c r="V155" i="1"/>
  <c r="V156" i="1"/>
  <c r="V157" i="1"/>
  <c r="V158" i="1"/>
  <c r="V159" i="1"/>
  <c r="V160" i="1"/>
  <c r="V161" i="1"/>
  <c r="V162" i="1"/>
  <c r="V163" i="1"/>
  <c r="V164" i="1"/>
  <c r="V165" i="1"/>
  <c r="V166" i="1"/>
  <c r="V167" i="1"/>
  <c r="V168" i="1"/>
  <c r="V169" i="1"/>
  <c r="V170" i="1"/>
  <c r="V171" i="1"/>
  <c r="V172" i="1"/>
  <c r="V173" i="1"/>
  <c r="V174" i="1"/>
  <c r="V175" i="1"/>
  <c r="V176" i="1"/>
  <c r="V177" i="1"/>
  <c r="V178" i="1"/>
  <c r="V179" i="1"/>
  <c r="V180" i="1"/>
  <c r="V181" i="1"/>
  <c r="V182" i="1"/>
  <c r="V183" i="1"/>
  <c r="V184" i="1"/>
  <c r="V185" i="1"/>
  <c r="V186" i="1"/>
  <c r="V187" i="1"/>
  <c r="V188" i="1"/>
  <c r="V189" i="1"/>
  <c r="V190" i="1"/>
  <c r="V191" i="1"/>
  <c r="V192" i="1"/>
  <c r="V193" i="1"/>
  <c r="V194" i="1"/>
  <c r="V195" i="1"/>
  <c r="V196" i="1"/>
  <c r="V197" i="1"/>
  <c r="V198" i="1"/>
  <c r="V199" i="1"/>
  <c r="V200" i="1"/>
  <c r="V201" i="1"/>
  <c r="V202" i="1"/>
  <c r="V203" i="1"/>
  <c r="V204" i="1"/>
  <c r="V205" i="1"/>
  <c r="V206" i="1"/>
  <c r="V207" i="1"/>
  <c r="V208" i="1"/>
  <c r="V209" i="1"/>
  <c r="V210" i="1"/>
  <c r="V211" i="1"/>
  <c r="V212" i="1"/>
  <c r="V213" i="1"/>
  <c r="V214" i="1"/>
  <c r="V215" i="1"/>
  <c r="V216" i="1"/>
  <c r="V217" i="1"/>
  <c r="V218" i="1"/>
  <c r="V219" i="1"/>
  <c r="V220" i="1"/>
  <c r="V221" i="1"/>
  <c r="V222" i="1"/>
  <c r="V223" i="1"/>
  <c r="V224" i="1"/>
  <c r="V225" i="1"/>
  <c r="V226" i="1"/>
  <c r="V227" i="1"/>
  <c r="V228" i="1"/>
  <c r="V229" i="1"/>
  <c r="V230" i="1"/>
  <c r="V231" i="1"/>
  <c r="V232" i="1"/>
  <c r="V233" i="1"/>
  <c r="V234" i="1"/>
  <c r="V235" i="1"/>
  <c r="V236" i="1"/>
  <c r="V237" i="1"/>
  <c r="V238" i="1"/>
  <c r="V239" i="1"/>
  <c r="V240" i="1"/>
  <c r="V241" i="1"/>
  <c r="V242" i="1"/>
  <c r="V243" i="1"/>
  <c r="V244" i="1"/>
  <c r="V245" i="1"/>
  <c r="V246" i="1"/>
  <c r="V247" i="1"/>
  <c r="V248" i="1"/>
  <c r="V249" i="1"/>
  <c r="V250" i="1"/>
  <c r="V251" i="1"/>
  <c r="V252" i="1"/>
  <c r="V253" i="1"/>
  <c r="V254" i="1"/>
  <c r="V255" i="1"/>
  <c r="V256" i="1"/>
  <c r="V257" i="1"/>
  <c r="V258" i="1"/>
  <c r="V259" i="1"/>
  <c r="V260" i="1"/>
  <c r="V261" i="1"/>
  <c r="V262" i="1"/>
  <c r="V263" i="1"/>
  <c r="V264" i="1"/>
  <c r="V265" i="1"/>
  <c r="V266" i="1"/>
  <c r="V267" i="1"/>
  <c r="V268" i="1"/>
  <c r="V269" i="1"/>
  <c r="V270" i="1"/>
  <c r="V271" i="1"/>
  <c r="V272" i="1"/>
  <c r="V273" i="1"/>
  <c r="V274" i="1"/>
  <c r="V275" i="1"/>
  <c r="V276" i="1"/>
  <c r="V277" i="1"/>
  <c r="V278" i="1"/>
  <c r="V279" i="1"/>
  <c r="V280" i="1"/>
  <c r="V281" i="1"/>
  <c r="V282" i="1"/>
  <c r="V283" i="1"/>
  <c r="V284" i="1"/>
  <c r="V285" i="1"/>
  <c r="V286" i="1"/>
  <c r="V287" i="1"/>
  <c r="V288" i="1"/>
  <c r="V289" i="1"/>
  <c r="V290" i="1"/>
  <c r="V291" i="1"/>
  <c r="V292" i="1"/>
  <c r="V293" i="1"/>
  <c r="V294" i="1"/>
  <c r="V295" i="1"/>
  <c r="V296" i="1"/>
  <c r="V297" i="1"/>
  <c r="V298" i="1"/>
  <c r="V299" i="1"/>
  <c r="V300" i="1"/>
  <c r="V301" i="1"/>
  <c r="V302" i="1"/>
  <c r="V303" i="1"/>
  <c r="V304" i="1"/>
  <c r="V305" i="1"/>
  <c r="V306" i="1"/>
  <c r="V307" i="1"/>
  <c r="V308" i="1"/>
  <c r="V309" i="1"/>
  <c r="V310" i="1"/>
  <c r="V311" i="1"/>
  <c r="V312" i="1"/>
  <c r="V313" i="1"/>
  <c r="V314" i="1"/>
  <c r="V315" i="1"/>
  <c r="V316" i="1"/>
  <c r="V317" i="1"/>
  <c r="V318" i="1"/>
  <c r="V319" i="1"/>
  <c r="V320" i="1"/>
  <c r="V321" i="1"/>
  <c r="V322" i="1"/>
  <c r="V323" i="1"/>
  <c r="V324" i="1"/>
  <c r="V325" i="1"/>
  <c r="V326" i="1"/>
  <c r="V327" i="1"/>
  <c r="V328" i="1"/>
  <c r="V329" i="1"/>
  <c r="V330" i="1"/>
  <c r="V331" i="1"/>
  <c r="V332" i="1"/>
  <c r="V333" i="1"/>
  <c r="V334" i="1"/>
  <c r="V335" i="1"/>
  <c r="V336" i="1"/>
  <c r="V337" i="1"/>
  <c r="V338" i="1"/>
  <c r="V339" i="1"/>
  <c r="V340" i="1"/>
  <c r="V341" i="1"/>
  <c r="V342" i="1"/>
  <c r="V343" i="1"/>
  <c r="V344" i="1"/>
  <c r="V345" i="1"/>
  <c r="V346" i="1"/>
  <c r="V347" i="1"/>
  <c r="V348" i="1"/>
  <c r="V349" i="1"/>
  <c r="V350" i="1"/>
  <c r="V8" i="1"/>
  <c r="V7" i="1"/>
  <c r="W11" i="6"/>
  <c r="W12" i="6"/>
  <c r="W13" i="6"/>
  <c r="W14" i="6"/>
  <c r="W15" i="6"/>
  <c r="W16" i="6"/>
  <c r="W17" i="6"/>
  <c r="W18" i="6"/>
  <c r="W19" i="6"/>
  <c r="W20" i="6"/>
  <c r="W21" i="6"/>
  <c r="W22" i="6"/>
  <c r="W23" i="6"/>
  <c r="W24" i="6"/>
  <c r="W25" i="6"/>
  <c r="W26" i="6"/>
  <c r="W27" i="6"/>
  <c r="W28" i="6"/>
  <c r="W29" i="6"/>
  <c r="W30" i="6"/>
  <c r="W31" i="6"/>
  <c r="W32" i="6"/>
  <c r="W33" i="6"/>
  <c r="W34" i="6"/>
  <c r="W35" i="6"/>
  <c r="W36" i="6"/>
  <c r="W37" i="6"/>
  <c r="W38" i="6"/>
  <c r="W39" i="6"/>
  <c r="W40" i="6"/>
  <c r="W41" i="6"/>
  <c r="W42" i="6"/>
  <c r="W43" i="6"/>
  <c r="W44" i="6"/>
  <c r="W45" i="6"/>
  <c r="W46" i="6"/>
  <c r="W47" i="6"/>
  <c r="W48" i="6"/>
  <c r="W49" i="6"/>
  <c r="W50" i="6"/>
  <c r="W51" i="6"/>
  <c r="W52" i="6"/>
  <c r="W53" i="6"/>
  <c r="W54" i="6"/>
  <c r="W55" i="6"/>
  <c r="W56" i="6"/>
  <c r="W57" i="6"/>
  <c r="W58" i="6"/>
  <c r="W59" i="6"/>
  <c r="W60" i="6"/>
  <c r="W61" i="6"/>
  <c r="W62" i="6"/>
  <c r="W63" i="6"/>
  <c r="W64" i="6"/>
  <c r="W65" i="6"/>
  <c r="W66" i="6"/>
  <c r="W67" i="6"/>
  <c r="W68" i="6"/>
  <c r="W69" i="6"/>
  <c r="W70" i="6"/>
  <c r="W71" i="6"/>
  <c r="W72" i="6"/>
  <c r="W73" i="6"/>
  <c r="W74" i="6"/>
  <c r="W75" i="6"/>
  <c r="W76" i="6"/>
  <c r="W77" i="6"/>
  <c r="W78" i="6"/>
  <c r="W79" i="6"/>
  <c r="W80" i="6"/>
  <c r="W81" i="6"/>
  <c r="W82" i="6"/>
  <c r="W83" i="6"/>
  <c r="W84" i="6"/>
  <c r="W85" i="6"/>
  <c r="W86" i="6"/>
  <c r="W87" i="6"/>
  <c r="W88" i="6"/>
  <c r="W89" i="6"/>
  <c r="W90" i="6"/>
  <c r="W91" i="6"/>
  <c r="W92" i="6"/>
  <c r="W93" i="6"/>
  <c r="W94" i="6"/>
  <c r="W95" i="6"/>
  <c r="W96" i="6"/>
  <c r="W97" i="6"/>
  <c r="W98" i="6"/>
  <c r="W99" i="6"/>
  <c r="W100" i="6"/>
  <c r="W101" i="6"/>
  <c r="W102" i="6"/>
  <c r="W103" i="6"/>
  <c r="W104" i="6"/>
  <c r="W105" i="6"/>
  <c r="W106" i="6"/>
  <c r="W107" i="6"/>
  <c r="W108" i="6"/>
  <c r="W109" i="6"/>
  <c r="W110" i="6"/>
  <c r="W111" i="6"/>
  <c r="W112" i="6"/>
  <c r="W113" i="6"/>
  <c r="W114" i="6"/>
  <c r="W115" i="6"/>
  <c r="W116" i="6"/>
  <c r="W117" i="6"/>
  <c r="W118" i="6"/>
  <c r="W119" i="6"/>
  <c r="W120" i="6"/>
  <c r="W121" i="6"/>
  <c r="W122" i="6"/>
  <c r="W123" i="6"/>
  <c r="W124" i="6"/>
  <c r="W125" i="6"/>
  <c r="W126" i="6"/>
  <c r="W127" i="6"/>
  <c r="W128" i="6"/>
  <c r="W129" i="6"/>
  <c r="W130" i="6"/>
  <c r="W131" i="6"/>
  <c r="W132" i="6"/>
  <c r="W133" i="6"/>
  <c r="W134" i="6"/>
  <c r="W135" i="6"/>
  <c r="W136" i="6"/>
  <c r="W137" i="6"/>
  <c r="W138" i="6"/>
  <c r="W139" i="6"/>
  <c r="W140" i="6"/>
  <c r="W141" i="6"/>
  <c r="W142" i="6"/>
  <c r="W143" i="6"/>
  <c r="W144" i="6"/>
  <c r="W145" i="6"/>
  <c r="W146" i="6"/>
  <c r="W147" i="6"/>
  <c r="W148" i="6"/>
  <c r="W149" i="6"/>
  <c r="W150" i="6"/>
  <c r="W151" i="6"/>
  <c r="W152" i="6"/>
  <c r="W153" i="6"/>
  <c r="W154" i="6"/>
  <c r="W155" i="6"/>
  <c r="W156" i="6"/>
  <c r="W157" i="6"/>
  <c r="W158" i="6"/>
  <c r="W159" i="6"/>
  <c r="W160" i="6"/>
  <c r="W162" i="6"/>
  <c r="W163" i="6"/>
  <c r="W164" i="6"/>
  <c r="W165" i="6"/>
  <c r="W166" i="6"/>
  <c r="W167" i="6"/>
  <c r="W168" i="6"/>
  <c r="W169" i="6"/>
  <c r="W170" i="6"/>
  <c r="W171" i="6"/>
  <c r="W172" i="6"/>
  <c r="W173" i="6"/>
  <c r="W174" i="6"/>
  <c r="W175" i="6"/>
  <c r="W176" i="6"/>
  <c r="W177" i="6"/>
  <c r="W178" i="6"/>
  <c r="W179" i="6"/>
  <c r="W180" i="6"/>
  <c r="W181" i="6"/>
  <c r="W182" i="6"/>
  <c r="W183" i="6"/>
  <c r="W184" i="6"/>
  <c r="W185" i="6"/>
  <c r="W186" i="6"/>
  <c r="W187" i="6"/>
  <c r="W188" i="6"/>
  <c r="W189" i="6"/>
  <c r="W190" i="6"/>
  <c r="W191" i="6"/>
  <c r="W192" i="6"/>
  <c r="W193" i="6"/>
  <c r="W194" i="6"/>
  <c r="W195" i="6"/>
  <c r="W196" i="6"/>
  <c r="W197" i="6"/>
  <c r="W198" i="6"/>
  <c r="W199" i="6"/>
  <c r="W200" i="6"/>
  <c r="W201" i="6"/>
  <c r="W202" i="6"/>
  <c r="W203" i="6"/>
  <c r="W204" i="6"/>
  <c r="W205" i="6"/>
  <c r="W206" i="6"/>
  <c r="W207" i="6"/>
  <c r="W208" i="6"/>
  <c r="W209" i="6"/>
  <c r="W210" i="6"/>
  <c r="W211" i="6"/>
  <c r="W212" i="6"/>
  <c r="W213" i="6"/>
  <c r="W214" i="6"/>
  <c r="W215" i="6"/>
  <c r="W216" i="6"/>
  <c r="W217" i="6"/>
  <c r="W218" i="6"/>
  <c r="W219" i="6"/>
  <c r="W220" i="6"/>
  <c r="W221" i="6"/>
  <c r="W222" i="6"/>
  <c r="W223" i="6"/>
  <c r="W224" i="6"/>
  <c r="W225" i="6"/>
  <c r="W226" i="6"/>
  <c r="W227" i="6"/>
  <c r="W228" i="6"/>
  <c r="W229" i="6"/>
  <c r="W230" i="6"/>
  <c r="W231" i="6"/>
  <c r="W232" i="6"/>
  <c r="W233" i="6"/>
  <c r="W234" i="6"/>
  <c r="W235" i="6"/>
  <c r="W236" i="6"/>
  <c r="W237" i="6"/>
  <c r="W238" i="6"/>
  <c r="W239" i="6"/>
  <c r="W240" i="6"/>
  <c r="W241" i="6"/>
  <c r="W242" i="6"/>
  <c r="W243" i="6"/>
  <c r="W244" i="6"/>
  <c r="W245" i="6"/>
  <c r="W246" i="6"/>
  <c r="W247" i="6"/>
  <c r="W248" i="6"/>
  <c r="W249" i="6"/>
  <c r="W250" i="6"/>
  <c r="W251" i="6"/>
  <c r="W252" i="6"/>
  <c r="W253" i="6"/>
  <c r="W254" i="6"/>
  <c r="W255" i="6"/>
  <c r="W256" i="6"/>
  <c r="W257" i="6"/>
  <c r="W258" i="6"/>
  <c r="W259" i="6"/>
  <c r="W260" i="6"/>
  <c r="W261" i="6"/>
  <c r="W262" i="6"/>
  <c r="W263" i="6"/>
  <c r="W264" i="6"/>
  <c r="W265" i="6"/>
  <c r="W266" i="6"/>
  <c r="W267" i="6"/>
  <c r="W268" i="6"/>
  <c r="W269" i="6"/>
  <c r="W270" i="6"/>
  <c r="W271" i="6"/>
  <c r="W272" i="6"/>
  <c r="W273" i="6"/>
  <c r="W274" i="6"/>
  <c r="W275" i="6"/>
  <c r="W276" i="6"/>
  <c r="W277" i="6"/>
  <c r="W278" i="6"/>
  <c r="W279" i="6"/>
  <c r="W280" i="6"/>
  <c r="W281" i="6"/>
  <c r="W282" i="6"/>
  <c r="W283" i="6"/>
  <c r="W284" i="6"/>
  <c r="W285" i="6"/>
  <c r="W286" i="6"/>
  <c r="W287" i="6"/>
  <c r="W288" i="6"/>
  <c r="W289" i="6"/>
  <c r="W290" i="6"/>
  <c r="W291" i="6"/>
  <c r="W292" i="6"/>
  <c r="W293" i="6"/>
  <c r="W294" i="6"/>
  <c r="W295" i="6"/>
  <c r="W296" i="6"/>
  <c r="W297" i="6"/>
  <c r="W298" i="6"/>
  <c r="W299" i="6"/>
  <c r="W300" i="6"/>
  <c r="W301" i="6"/>
  <c r="W302" i="6"/>
  <c r="W303" i="6"/>
  <c r="W304" i="6"/>
  <c r="W305" i="6"/>
  <c r="W306" i="6"/>
  <c r="W307" i="6"/>
  <c r="W308" i="6"/>
  <c r="W309" i="6"/>
  <c r="W310" i="6"/>
  <c r="W311" i="6"/>
  <c r="W312" i="6"/>
  <c r="W313" i="6"/>
  <c r="W314" i="6"/>
  <c r="W315" i="6"/>
  <c r="W316" i="6"/>
  <c r="W317" i="6"/>
  <c r="W318" i="6"/>
  <c r="W319" i="6"/>
  <c r="W320" i="6"/>
  <c r="W321" i="6"/>
  <c r="W322" i="6"/>
  <c r="W323" i="6"/>
  <c r="W324" i="6"/>
  <c r="W325" i="6"/>
  <c r="W326" i="6"/>
  <c r="W327" i="6"/>
  <c r="W328" i="6"/>
  <c r="W329" i="6"/>
  <c r="W330" i="6"/>
  <c r="W331" i="6"/>
  <c r="W332" i="6"/>
  <c r="W333" i="6"/>
  <c r="W334" i="6"/>
  <c r="W335" i="6"/>
  <c r="W336" i="6"/>
  <c r="W337" i="6"/>
  <c r="W338" i="6"/>
  <c r="W339" i="6"/>
  <c r="W340" i="6"/>
  <c r="W341" i="6"/>
  <c r="W342" i="6"/>
  <c r="W343" i="6"/>
  <c r="W344" i="6"/>
  <c r="W345" i="6"/>
  <c r="W346" i="6"/>
  <c r="W347" i="6"/>
  <c r="W348" i="6"/>
  <c r="W349" i="6"/>
  <c r="Y11" i="6"/>
  <c r="Y12" i="6"/>
  <c r="Y13" i="6"/>
  <c r="Y14" i="6"/>
  <c r="Y15" i="6"/>
  <c r="Y16" i="6"/>
  <c r="Y17" i="6"/>
  <c r="Y18" i="6"/>
  <c r="Y19" i="6"/>
  <c r="Y20" i="6"/>
  <c r="Y21" i="6"/>
  <c r="Y22" i="6"/>
  <c r="Y23" i="6"/>
  <c r="Y24" i="6"/>
  <c r="Y25" i="6"/>
  <c r="Y26" i="6"/>
  <c r="Y27" i="6"/>
  <c r="Y28" i="6"/>
  <c r="Y29" i="6"/>
  <c r="Y30" i="6"/>
  <c r="Y31" i="6"/>
  <c r="Y32" i="6"/>
  <c r="Y33" i="6"/>
  <c r="Y34" i="6"/>
  <c r="Y35" i="6"/>
  <c r="Y36" i="6"/>
  <c r="Y37" i="6"/>
  <c r="Y38" i="6"/>
  <c r="Y39" i="6"/>
  <c r="Y40" i="6"/>
  <c r="Y41" i="6"/>
  <c r="Y42" i="6"/>
  <c r="Y43" i="6"/>
  <c r="Y44" i="6"/>
  <c r="Y45" i="6"/>
  <c r="Y46" i="6"/>
  <c r="Y47" i="6"/>
  <c r="Y48" i="6"/>
  <c r="Y49" i="6"/>
  <c r="Y50" i="6"/>
  <c r="Y51" i="6"/>
  <c r="Y52" i="6"/>
  <c r="Y53" i="6"/>
  <c r="Y54" i="6"/>
  <c r="Y55" i="6"/>
  <c r="Y56" i="6"/>
  <c r="Y57" i="6"/>
  <c r="Y58" i="6"/>
  <c r="Y59" i="6"/>
  <c r="Y60" i="6"/>
  <c r="Y61" i="6"/>
  <c r="Y62" i="6"/>
  <c r="Y63" i="6"/>
  <c r="Y64" i="6"/>
  <c r="Y65" i="6"/>
  <c r="Y66" i="6"/>
  <c r="Y67" i="6"/>
  <c r="Y68" i="6"/>
  <c r="Y69" i="6"/>
  <c r="Y70" i="6"/>
  <c r="Y71" i="6"/>
  <c r="Y72" i="6"/>
  <c r="Y73" i="6"/>
  <c r="Y74" i="6"/>
  <c r="Y75" i="6"/>
  <c r="Y76" i="6"/>
  <c r="Y77" i="6"/>
  <c r="Y78" i="6"/>
  <c r="Y79" i="6"/>
  <c r="Y80" i="6"/>
  <c r="Y81" i="6"/>
  <c r="Y82" i="6"/>
  <c r="Y83" i="6"/>
  <c r="Y84" i="6"/>
  <c r="Y85" i="6"/>
  <c r="Y86" i="6"/>
  <c r="Y87" i="6"/>
  <c r="Y88" i="6"/>
  <c r="Y89" i="6"/>
  <c r="Y90" i="6"/>
  <c r="Y91" i="6"/>
  <c r="Y92" i="6"/>
  <c r="Y93" i="6"/>
  <c r="Y94" i="6"/>
  <c r="Y95" i="6"/>
  <c r="Y96" i="6"/>
  <c r="Y97" i="6"/>
  <c r="Y98" i="6"/>
  <c r="Y99" i="6"/>
  <c r="Y100" i="6"/>
  <c r="Y101" i="6"/>
  <c r="Y102" i="6"/>
  <c r="Y103" i="6"/>
  <c r="Y104" i="6"/>
  <c r="Y105" i="6"/>
  <c r="Y106" i="6"/>
  <c r="Y107" i="6"/>
  <c r="Y108" i="6"/>
  <c r="Y109" i="6"/>
  <c r="Y110" i="6"/>
  <c r="Y111" i="6"/>
  <c r="Y112" i="6"/>
  <c r="Y113" i="6"/>
  <c r="Y114" i="6"/>
  <c r="Y115" i="6"/>
  <c r="Y116" i="6"/>
  <c r="Y117" i="6"/>
  <c r="Y118" i="6"/>
  <c r="Y119" i="6"/>
  <c r="Y120" i="6"/>
  <c r="Y121" i="6"/>
  <c r="Y122" i="6"/>
  <c r="Y123" i="6"/>
  <c r="Y124" i="6"/>
  <c r="Y125" i="6"/>
  <c r="Y126" i="6"/>
  <c r="Y127" i="6"/>
  <c r="Y128" i="6"/>
  <c r="Y129" i="6"/>
  <c r="Y130" i="6"/>
  <c r="Y131" i="6"/>
  <c r="Y132" i="6"/>
  <c r="Y133" i="6"/>
  <c r="Y134" i="6"/>
  <c r="Y135" i="6"/>
  <c r="Y136" i="6"/>
  <c r="Y137" i="6"/>
  <c r="Y138" i="6"/>
  <c r="Y139" i="6"/>
  <c r="Y140" i="6"/>
  <c r="Y141" i="6"/>
  <c r="Y142" i="6"/>
  <c r="Y143" i="6"/>
  <c r="Y144" i="6"/>
  <c r="Y145" i="6"/>
  <c r="Y146" i="6"/>
  <c r="Y147" i="6"/>
  <c r="Y148" i="6"/>
  <c r="Y149" i="6"/>
  <c r="Y150" i="6"/>
  <c r="Y151" i="6"/>
  <c r="Y152" i="6"/>
  <c r="Y153" i="6"/>
  <c r="Y154" i="6"/>
  <c r="Y155" i="6"/>
  <c r="Y156" i="6"/>
  <c r="Y157" i="6"/>
  <c r="Y158" i="6"/>
  <c r="Y159" i="6"/>
  <c r="Y160" i="6"/>
  <c r="Y162" i="6"/>
  <c r="Y163" i="6"/>
  <c r="Y164" i="6"/>
  <c r="Y165" i="6"/>
  <c r="Y166" i="6"/>
  <c r="Y167" i="6"/>
  <c r="Y168" i="6"/>
  <c r="Y169" i="6"/>
  <c r="Y170" i="6"/>
  <c r="Y171" i="6"/>
  <c r="Y172" i="6"/>
  <c r="Y173" i="6"/>
  <c r="Y174" i="6"/>
  <c r="Y175" i="6"/>
  <c r="Y176" i="6"/>
  <c r="Y177" i="6"/>
  <c r="Y178" i="6"/>
  <c r="Y179" i="6"/>
  <c r="Y180" i="6"/>
  <c r="Y181" i="6"/>
  <c r="Y182" i="6"/>
  <c r="Y183" i="6"/>
  <c r="Y184" i="6"/>
  <c r="Y185" i="6"/>
  <c r="Y186" i="6"/>
  <c r="Y187" i="6"/>
  <c r="Y188" i="6"/>
  <c r="Y189" i="6"/>
  <c r="Y190" i="6"/>
  <c r="Y191" i="6"/>
  <c r="Y192" i="6"/>
  <c r="Y193" i="6"/>
  <c r="Y194" i="6"/>
  <c r="Y195" i="6"/>
  <c r="Y196" i="6"/>
  <c r="Y197" i="6"/>
  <c r="Y198" i="6"/>
  <c r="Y199" i="6"/>
  <c r="Y200" i="6"/>
  <c r="Y201" i="6"/>
  <c r="Y202" i="6"/>
  <c r="Y203" i="6"/>
  <c r="Y204" i="6"/>
  <c r="Y205" i="6"/>
  <c r="Y206" i="6"/>
  <c r="Y207" i="6"/>
  <c r="Y208" i="6"/>
  <c r="Y209" i="6"/>
  <c r="Y210" i="6"/>
  <c r="Y211" i="6"/>
  <c r="Y212" i="6"/>
  <c r="Y213" i="6"/>
  <c r="Y214" i="6"/>
  <c r="Y215" i="6"/>
  <c r="Y216" i="6"/>
  <c r="Y217" i="6"/>
  <c r="Y218" i="6"/>
  <c r="Y219" i="6"/>
  <c r="Y220" i="6"/>
  <c r="Y221" i="6"/>
  <c r="Y222" i="6"/>
  <c r="Y223" i="6"/>
  <c r="Y224" i="6"/>
  <c r="Y225" i="6"/>
  <c r="Y226" i="6"/>
  <c r="Y227" i="6"/>
  <c r="Y228" i="6"/>
  <c r="Y229" i="6"/>
  <c r="Y230" i="6"/>
  <c r="Y231" i="6"/>
  <c r="Y232" i="6"/>
  <c r="Y233" i="6"/>
  <c r="Y234" i="6"/>
  <c r="Y235" i="6"/>
  <c r="Y236" i="6"/>
  <c r="Y237" i="6"/>
  <c r="Y238" i="6"/>
  <c r="Y239" i="6"/>
  <c r="Y240" i="6"/>
  <c r="Y241" i="6"/>
  <c r="Y242" i="6"/>
  <c r="Y243" i="6"/>
  <c r="Y244" i="6"/>
  <c r="Y245" i="6"/>
  <c r="Y246" i="6"/>
  <c r="Y247" i="6"/>
  <c r="Y248" i="6"/>
  <c r="Y249" i="6"/>
  <c r="Y250" i="6"/>
  <c r="Y251" i="6"/>
  <c r="Y252" i="6"/>
  <c r="Y253" i="6"/>
  <c r="Y254" i="6"/>
  <c r="Y255" i="6"/>
  <c r="Y256" i="6"/>
  <c r="Y257" i="6"/>
  <c r="Y258" i="6"/>
  <c r="Y259" i="6"/>
  <c r="Y260" i="6"/>
  <c r="Y261" i="6"/>
  <c r="Y262" i="6"/>
  <c r="Y263" i="6"/>
  <c r="Y264" i="6"/>
  <c r="Y265" i="6"/>
  <c r="Y266" i="6"/>
  <c r="Y267" i="6"/>
  <c r="Y268" i="6"/>
  <c r="Y269" i="6"/>
  <c r="Y270" i="6"/>
  <c r="Y271" i="6"/>
  <c r="Y272" i="6"/>
  <c r="Y273" i="6"/>
  <c r="Y274" i="6"/>
  <c r="Y275" i="6"/>
  <c r="Y276" i="6"/>
  <c r="Y277" i="6"/>
  <c r="Y278" i="6"/>
  <c r="Y279" i="6"/>
  <c r="Y280" i="6"/>
  <c r="Y281" i="6"/>
  <c r="Y282" i="6"/>
  <c r="Y283" i="6"/>
  <c r="Y284" i="6"/>
  <c r="Y285" i="6"/>
  <c r="Y286" i="6"/>
  <c r="Y287" i="6"/>
  <c r="Y288" i="6"/>
  <c r="Y289" i="6"/>
  <c r="Y290" i="6"/>
  <c r="Y291" i="6"/>
  <c r="Y292" i="6"/>
  <c r="Y293" i="6"/>
  <c r="Y294" i="6"/>
  <c r="Y295" i="6"/>
  <c r="Y296" i="6"/>
  <c r="Y297" i="6"/>
  <c r="Y298" i="6"/>
  <c r="Y299" i="6"/>
  <c r="Y300" i="6"/>
  <c r="Y301" i="6"/>
  <c r="Y302" i="6"/>
  <c r="Y303" i="6"/>
  <c r="Y304" i="6"/>
  <c r="Y305" i="6"/>
  <c r="Y306" i="6"/>
  <c r="Y307" i="6"/>
  <c r="Y308" i="6"/>
  <c r="Y309" i="6"/>
  <c r="Y310" i="6"/>
  <c r="Y311" i="6"/>
  <c r="Y312" i="6"/>
  <c r="Y313" i="6"/>
  <c r="Y314" i="6"/>
  <c r="Y315" i="6"/>
  <c r="Y316" i="6"/>
  <c r="Y317" i="6"/>
  <c r="Y318" i="6"/>
  <c r="Y319" i="6"/>
  <c r="Y320" i="6"/>
  <c r="Y321" i="6"/>
  <c r="Y322" i="6"/>
  <c r="Y323" i="6"/>
  <c r="Y324" i="6"/>
  <c r="Y325" i="6"/>
  <c r="Y326" i="6"/>
  <c r="Y327" i="6"/>
  <c r="Y328" i="6"/>
  <c r="Y329" i="6"/>
  <c r="Y330" i="6"/>
  <c r="Y331" i="6"/>
  <c r="Y332" i="6"/>
  <c r="Y333" i="6"/>
  <c r="Y334" i="6"/>
  <c r="Y335" i="6"/>
  <c r="Y336" i="6"/>
  <c r="Y337" i="6"/>
  <c r="Y338" i="6"/>
  <c r="Y339" i="6"/>
  <c r="Y340" i="6"/>
  <c r="Y341" i="6"/>
  <c r="Y342" i="6"/>
  <c r="Y343" i="6"/>
  <c r="Y344" i="6"/>
  <c r="Y345" i="6"/>
  <c r="Y346" i="6"/>
  <c r="Y347" i="6"/>
  <c r="Y348" i="6"/>
  <c r="Y349" i="6"/>
  <c r="Y350" i="6"/>
  <c r="X11" i="6"/>
  <c r="X12" i="6"/>
  <c r="X13" i="6"/>
  <c r="X14" i="6"/>
  <c r="X15" i="6"/>
  <c r="X16" i="6"/>
  <c r="X17" i="6"/>
  <c r="X18" i="6"/>
  <c r="X19" i="6"/>
  <c r="X20" i="6"/>
  <c r="X21" i="6"/>
  <c r="X22" i="6"/>
  <c r="X23" i="6"/>
  <c r="X24" i="6"/>
  <c r="X25" i="6"/>
  <c r="X26" i="6"/>
  <c r="X27" i="6"/>
  <c r="X28" i="6"/>
  <c r="X29" i="6"/>
  <c r="X30" i="6"/>
  <c r="X31" i="6"/>
  <c r="X32" i="6"/>
  <c r="X33" i="6"/>
  <c r="X34" i="6"/>
  <c r="X35" i="6"/>
  <c r="X36" i="6"/>
  <c r="X37" i="6"/>
  <c r="X38" i="6"/>
  <c r="X39" i="6"/>
  <c r="X40" i="6"/>
  <c r="X41" i="6"/>
  <c r="X42" i="6"/>
  <c r="X43" i="6"/>
  <c r="X44" i="6"/>
  <c r="X45" i="6"/>
  <c r="X46" i="6"/>
  <c r="X47" i="6"/>
  <c r="X48" i="6"/>
  <c r="X49" i="6"/>
  <c r="X50" i="6"/>
  <c r="X51" i="6"/>
  <c r="X52" i="6"/>
  <c r="X53" i="6"/>
  <c r="X54" i="6"/>
  <c r="X55" i="6"/>
  <c r="X56" i="6"/>
  <c r="X57" i="6"/>
  <c r="X58" i="6"/>
  <c r="X59" i="6"/>
  <c r="X60" i="6"/>
  <c r="X61" i="6"/>
  <c r="X62" i="6"/>
  <c r="X63" i="6"/>
  <c r="X64" i="6"/>
  <c r="X65" i="6"/>
  <c r="X66" i="6"/>
  <c r="X67" i="6"/>
  <c r="X68" i="6"/>
  <c r="X69" i="6"/>
  <c r="X70" i="6"/>
  <c r="X71" i="6"/>
  <c r="X72" i="6"/>
  <c r="X73" i="6"/>
  <c r="X74" i="6"/>
  <c r="X75" i="6"/>
  <c r="X76" i="6"/>
  <c r="X77" i="6"/>
  <c r="X78" i="6"/>
  <c r="X79" i="6"/>
  <c r="X80" i="6"/>
  <c r="X81" i="6"/>
  <c r="X82" i="6"/>
  <c r="X83" i="6"/>
  <c r="X84" i="6"/>
  <c r="X85" i="6"/>
  <c r="X86" i="6"/>
  <c r="X87" i="6"/>
  <c r="X88" i="6"/>
  <c r="X89" i="6"/>
  <c r="X90" i="6"/>
  <c r="X91" i="6"/>
  <c r="X92" i="6"/>
  <c r="X93" i="6"/>
  <c r="X94" i="6"/>
  <c r="X95" i="6"/>
  <c r="X96" i="6"/>
  <c r="X97" i="6"/>
  <c r="X98" i="6"/>
  <c r="X99" i="6"/>
  <c r="X100" i="6"/>
  <c r="X101" i="6"/>
  <c r="X102" i="6"/>
  <c r="X103" i="6"/>
  <c r="X104" i="6"/>
  <c r="X105" i="6"/>
  <c r="X106" i="6"/>
  <c r="X107" i="6"/>
  <c r="X108" i="6"/>
  <c r="X109" i="6"/>
  <c r="X110" i="6"/>
  <c r="X111" i="6"/>
  <c r="X112" i="6"/>
  <c r="X113" i="6"/>
  <c r="X114" i="6"/>
  <c r="X115" i="6"/>
  <c r="X116" i="6"/>
  <c r="X117" i="6"/>
  <c r="X118" i="6"/>
  <c r="X119" i="6"/>
  <c r="X120" i="6"/>
  <c r="X121" i="6"/>
  <c r="X122" i="6"/>
  <c r="X123" i="6"/>
  <c r="X124" i="6"/>
  <c r="X125" i="6"/>
  <c r="X126" i="6"/>
  <c r="X127" i="6"/>
  <c r="X128" i="6"/>
  <c r="X129" i="6"/>
  <c r="X130" i="6"/>
  <c r="X131" i="6"/>
  <c r="X132" i="6"/>
  <c r="X133" i="6"/>
  <c r="X134" i="6"/>
  <c r="X135" i="6"/>
  <c r="X136" i="6"/>
  <c r="X137" i="6"/>
  <c r="X138" i="6"/>
  <c r="X139" i="6"/>
  <c r="X140" i="6"/>
  <c r="X141" i="6"/>
  <c r="X142" i="6"/>
  <c r="X143" i="6"/>
  <c r="X144" i="6"/>
  <c r="X145" i="6"/>
  <c r="X146" i="6"/>
  <c r="X147" i="6"/>
  <c r="X148" i="6"/>
  <c r="X149" i="6"/>
  <c r="X150" i="6"/>
  <c r="X151" i="6"/>
  <c r="X152" i="6"/>
  <c r="X153" i="6"/>
  <c r="X154" i="6"/>
  <c r="X155" i="6"/>
  <c r="X156" i="6"/>
  <c r="X157" i="6"/>
  <c r="X158" i="6"/>
  <c r="X159" i="6"/>
  <c r="X160" i="6"/>
  <c r="X162" i="6"/>
  <c r="X163" i="6"/>
  <c r="X164" i="6"/>
  <c r="X165" i="6"/>
  <c r="X166" i="6"/>
  <c r="X167" i="6"/>
  <c r="X168" i="6"/>
  <c r="X169" i="6"/>
  <c r="X170" i="6"/>
  <c r="X171" i="6"/>
  <c r="X172" i="6"/>
  <c r="X173" i="6"/>
  <c r="X174" i="6"/>
  <c r="X175" i="6"/>
  <c r="X176" i="6"/>
  <c r="X177" i="6"/>
  <c r="X178" i="6"/>
  <c r="X179" i="6"/>
  <c r="X180" i="6"/>
  <c r="X181" i="6"/>
  <c r="X182" i="6"/>
  <c r="X183" i="6"/>
  <c r="X184" i="6"/>
  <c r="X185" i="6"/>
  <c r="X186" i="6"/>
  <c r="X187" i="6"/>
  <c r="X188" i="6"/>
  <c r="X189" i="6"/>
  <c r="X190" i="6"/>
  <c r="X191" i="6"/>
  <c r="X192" i="6"/>
  <c r="X193" i="6"/>
  <c r="X194" i="6"/>
  <c r="X195" i="6"/>
  <c r="X196" i="6"/>
  <c r="X197" i="6"/>
  <c r="X198" i="6"/>
  <c r="X199" i="6"/>
  <c r="X200" i="6"/>
  <c r="X201" i="6"/>
  <c r="X202" i="6"/>
  <c r="X203" i="6"/>
  <c r="X204" i="6"/>
  <c r="X205" i="6"/>
  <c r="X206" i="6"/>
  <c r="X207" i="6"/>
  <c r="X208" i="6"/>
  <c r="X209" i="6"/>
  <c r="X210" i="6"/>
  <c r="X211" i="6"/>
  <c r="X212" i="6"/>
  <c r="X213" i="6"/>
  <c r="X214" i="6"/>
  <c r="X215" i="6"/>
  <c r="X216" i="6"/>
  <c r="X217" i="6"/>
  <c r="X218" i="6"/>
  <c r="X219" i="6"/>
  <c r="X220" i="6"/>
  <c r="X221" i="6"/>
  <c r="X222" i="6"/>
  <c r="X223" i="6"/>
  <c r="X224" i="6"/>
  <c r="X225" i="6"/>
  <c r="X226" i="6"/>
  <c r="X227" i="6"/>
  <c r="X228" i="6"/>
  <c r="X229" i="6"/>
  <c r="X230" i="6"/>
  <c r="X231" i="6"/>
  <c r="X232" i="6"/>
  <c r="X233" i="6"/>
  <c r="X234" i="6"/>
  <c r="X235" i="6"/>
  <c r="X236" i="6"/>
  <c r="X237" i="6"/>
  <c r="X238" i="6"/>
  <c r="X239" i="6"/>
  <c r="X240" i="6"/>
  <c r="X241" i="6"/>
  <c r="X242" i="6"/>
  <c r="X243" i="6"/>
  <c r="X244" i="6"/>
  <c r="X245" i="6"/>
  <c r="X246" i="6"/>
  <c r="X247" i="6"/>
  <c r="X248" i="6"/>
  <c r="X249" i="6"/>
  <c r="X250" i="6"/>
  <c r="X251" i="6"/>
  <c r="X252" i="6"/>
  <c r="X253" i="6"/>
  <c r="X254" i="6"/>
  <c r="X255" i="6"/>
  <c r="X256" i="6"/>
  <c r="X257" i="6"/>
  <c r="X258" i="6"/>
  <c r="X259" i="6"/>
  <c r="X260" i="6"/>
  <c r="X261" i="6"/>
  <c r="X262" i="6"/>
  <c r="X263" i="6"/>
  <c r="X264" i="6"/>
  <c r="X265" i="6"/>
  <c r="X266" i="6"/>
  <c r="X267" i="6"/>
  <c r="X268" i="6"/>
  <c r="X269" i="6"/>
  <c r="X270" i="6"/>
  <c r="X271" i="6"/>
  <c r="X272" i="6"/>
  <c r="X273" i="6"/>
  <c r="X274" i="6"/>
  <c r="X275" i="6"/>
  <c r="X276" i="6"/>
  <c r="X277" i="6"/>
  <c r="X278" i="6"/>
  <c r="X279" i="6"/>
  <c r="X280" i="6"/>
  <c r="X281" i="6"/>
  <c r="X282" i="6"/>
  <c r="X283" i="6"/>
  <c r="X284" i="6"/>
  <c r="X285" i="6"/>
  <c r="X286" i="6"/>
  <c r="X287" i="6"/>
  <c r="X288" i="6"/>
  <c r="X289" i="6"/>
  <c r="X290" i="6"/>
  <c r="X291" i="6"/>
  <c r="X292" i="6"/>
  <c r="X293" i="6"/>
  <c r="X294" i="6"/>
  <c r="X295" i="6"/>
  <c r="X296" i="6"/>
  <c r="X297" i="6"/>
  <c r="X298" i="6"/>
  <c r="X299" i="6"/>
  <c r="X300" i="6"/>
  <c r="X301" i="6"/>
  <c r="X302" i="6"/>
  <c r="X303" i="6"/>
  <c r="X304" i="6"/>
  <c r="X305" i="6"/>
  <c r="X306" i="6"/>
  <c r="X307" i="6"/>
  <c r="X308" i="6"/>
  <c r="X309" i="6"/>
  <c r="X310" i="6"/>
  <c r="X311" i="6"/>
  <c r="X312" i="6"/>
  <c r="X313" i="6"/>
  <c r="X314" i="6"/>
  <c r="X315" i="6"/>
  <c r="X316" i="6"/>
  <c r="X317" i="6"/>
  <c r="X318" i="6"/>
  <c r="X319" i="6"/>
  <c r="X320" i="6"/>
  <c r="X321" i="6"/>
  <c r="X322" i="6"/>
  <c r="X323" i="6"/>
  <c r="X324" i="6"/>
  <c r="X325" i="6"/>
  <c r="X326" i="6"/>
  <c r="X327" i="6"/>
  <c r="X328" i="6"/>
  <c r="X329" i="6"/>
  <c r="X330" i="6"/>
  <c r="X331" i="6"/>
  <c r="X332" i="6"/>
  <c r="X333" i="6"/>
  <c r="X334" i="6"/>
  <c r="X335" i="6"/>
  <c r="X336" i="6"/>
  <c r="X337" i="6"/>
  <c r="X338" i="6"/>
  <c r="X339" i="6"/>
  <c r="X340" i="6"/>
  <c r="X341" i="6"/>
  <c r="X342" i="6"/>
  <c r="X343" i="6"/>
  <c r="X344" i="6"/>
  <c r="X345" i="6"/>
  <c r="X346" i="6"/>
  <c r="X347" i="6"/>
  <c r="X348" i="6"/>
  <c r="X349" i="6"/>
  <c r="P16" i="6"/>
  <c r="Z16" i="6"/>
  <c r="AB16" i="6"/>
  <c r="P17" i="6"/>
  <c r="Z17" i="6"/>
  <c r="AB17" i="6"/>
  <c r="P18" i="6"/>
  <c r="Z18" i="6"/>
  <c r="AB18" i="6"/>
  <c r="P19" i="6"/>
  <c r="Z19" i="6"/>
  <c r="AB19" i="6"/>
  <c r="P20" i="6"/>
  <c r="Z20" i="6"/>
  <c r="AB20" i="6"/>
  <c r="P21" i="6"/>
  <c r="Z21" i="6"/>
  <c r="AB21" i="6"/>
  <c r="P22" i="6"/>
  <c r="Z22" i="6"/>
  <c r="AB22" i="6"/>
  <c r="P23" i="6"/>
  <c r="Z23" i="6"/>
  <c r="AB23" i="6"/>
  <c r="P24" i="6"/>
  <c r="Z24" i="6"/>
  <c r="AB24" i="6"/>
  <c r="P25" i="6"/>
  <c r="Z25" i="6"/>
  <c r="AB25" i="6"/>
  <c r="P26" i="6"/>
  <c r="Z26" i="6"/>
  <c r="AB26" i="6"/>
  <c r="P27" i="6"/>
  <c r="Z27" i="6"/>
  <c r="AB27" i="6"/>
  <c r="P28" i="6"/>
  <c r="Z28" i="6"/>
  <c r="AB28" i="6"/>
  <c r="P29" i="6"/>
  <c r="Z29" i="6"/>
  <c r="AB29" i="6"/>
  <c r="P30" i="6"/>
  <c r="Z30" i="6"/>
  <c r="AB30" i="6"/>
  <c r="P31" i="6"/>
  <c r="Z31" i="6"/>
  <c r="AB31" i="6"/>
  <c r="P32" i="6"/>
  <c r="Z32" i="6"/>
  <c r="AB32" i="6"/>
  <c r="P33" i="6"/>
  <c r="Z33" i="6"/>
  <c r="AB33" i="6"/>
  <c r="P34" i="6"/>
  <c r="Z34" i="6"/>
  <c r="AB34" i="6"/>
  <c r="P35" i="6"/>
  <c r="Z35" i="6"/>
  <c r="AB35" i="6"/>
  <c r="P36" i="6"/>
  <c r="Z36" i="6"/>
  <c r="AB36" i="6"/>
  <c r="P37" i="6"/>
  <c r="Z37" i="6"/>
  <c r="AB37" i="6"/>
  <c r="P38" i="6"/>
  <c r="Z38" i="6"/>
  <c r="AB38" i="6"/>
  <c r="P39" i="6"/>
  <c r="Z39" i="6"/>
  <c r="AB39" i="6"/>
  <c r="P40" i="6"/>
  <c r="Z40" i="6"/>
  <c r="AB40" i="6"/>
  <c r="P41" i="6"/>
  <c r="Z41" i="6"/>
  <c r="AB41" i="6"/>
  <c r="P42" i="6"/>
  <c r="Z42" i="6"/>
  <c r="AB42" i="6"/>
  <c r="P43" i="6"/>
  <c r="Z43" i="6"/>
  <c r="AB43" i="6"/>
  <c r="P44" i="6"/>
  <c r="Z44" i="6"/>
  <c r="AB44" i="6"/>
  <c r="P45" i="6"/>
  <c r="Z45" i="6"/>
  <c r="AB45" i="6"/>
  <c r="P46" i="6"/>
  <c r="Z46" i="6"/>
  <c r="AB46" i="6"/>
  <c r="P47" i="6"/>
  <c r="Z47" i="6"/>
  <c r="AB47" i="6"/>
  <c r="P48" i="6"/>
  <c r="Z48" i="6"/>
  <c r="AB48" i="6"/>
  <c r="P49" i="6"/>
  <c r="Z49" i="6"/>
  <c r="AB49" i="6"/>
  <c r="P50" i="6"/>
  <c r="Z50" i="6"/>
  <c r="AB50" i="6"/>
  <c r="P51" i="6"/>
  <c r="Z51" i="6"/>
  <c r="AB51" i="6"/>
  <c r="P52" i="6"/>
  <c r="Z52" i="6"/>
  <c r="AB52" i="6"/>
  <c r="P53" i="6"/>
  <c r="Z53" i="6"/>
  <c r="AB53" i="6"/>
  <c r="P54" i="6"/>
  <c r="Z54" i="6"/>
  <c r="AB54" i="6"/>
  <c r="P55" i="6"/>
  <c r="Z55" i="6"/>
  <c r="AB55" i="6"/>
  <c r="P56" i="6"/>
  <c r="Z56" i="6"/>
  <c r="AB56" i="6"/>
  <c r="P57" i="6"/>
  <c r="Z57" i="6"/>
  <c r="AB57" i="6"/>
  <c r="P58" i="6"/>
  <c r="Z58" i="6"/>
  <c r="AB58" i="6"/>
  <c r="P59" i="6"/>
  <c r="Z59" i="6"/>
  <c r="AB59" i="6"/>
  <c r="P60" i="6"/>
  <c r="Z60" i="6"/>
  <c r="AB60" i="6"/>
  <c r="P61" i="6"/>
  <c r="Z61" i="6"/>
  <c r="AB61" i="6"/>
  <c r="P62" i="6"/>
  <c r="Z62" i="6"/>
  <c r="AB62" i="6"/>
  <c r="P63" i="6"/>
  <c r="Z63" i="6"/>
  <c r="AB63" i="6"/>
  <c r="P64" i="6"/>
  <c r="Z64" i="6"/>
  <c r="AB64" i="6"/>
  <c r="P65" i="6"/>
  <c r="Z65" i="6"/>
  <c r="AB65" i="6"/>
  <c r="P66" i="6"/>
  <c r="Z66" i="6"/>
  <c r="AB66" i="6"/>
  <c r="P67" i="6"/>
  <c r="Z67" i="6"/>
  <c r="AB67" i="6"/>
  <c r="P68" i="6"/>
  <c r="Z68" i="6"/>
  <c r="AB68" i="6"/>
  <c r="P69" i="6"/>
  <c r="Z69" i="6"/>
  <c r="AB69" i="6"/>
  <c r="P70" i="6"/>
  <c r="Z70" i="6"/>
  <c r="AB70" i="6"/>
  <c r="P71" i="6"/>
  <c r="Z71" i="6"/>
  <c r="AB71" i="6"/>
  <c r="P72" i="6"/>
  <c r="Z72" i="6"/>
  <c r="AB72" i="6"/>
  <c r="P73" i="6"/>
  <c r="Z73" i="6"/>
  <c r="AB73" i="6"/>
  <c r="P74" i="6"/>
  <c r="Z74" i="6"/>
  <c r="AB74" i="6"/>
  <c r="P75" i="6"/>
  <c r="Z75" i="6"/>
  <c r="AB75" i="6"/>
  <c r="P76" i="6"/>
  <c r="Z76" i="6"/>
  <c r="AB76" i="6"/>
  <c r="P77" i="6"/>
  <c r="Z77" i="6"/>
  <c r="AB77" i="6"/>
  <c r="P78" i="6"/>
  <c r="Z78" i="6"/>
  <c r="AB78" i="6"/>
  <c r="P79" i="6"/>
  <c r="Z79" i="6"/>
  <c r="AB79" i="6"/>
  <c r="P80" i="6"/>
  <c r="Z80" i="6"/>
  <c r="AB80" i="6"/>
  <c r="P81" i="6"/>
  <c r="Z81" i="6"/>
  <c r="AB81" i="6"/>
  <c r="P82" i="6"/>
  <c r="Z82" i="6"/>
  <c r="AB82" i="6"/>
  <c r="P83" i="6"/>
  <c r="Z83" i="6"/>
  <c r="AB83" i="6"/>
  <c r="P84" i="6"/>
  <c r="Z84" i="6"/>
  <c r="AB84" i="6"/>
  <c r="P85" i="6"/>
  <c r="Z85" i="6"/>
  <c r="AB85" i="6"/>
  <c r="P86" i="6"/>
  <c r="Z86" i="6"/>
  <c r="AB86" i="6"/>
  <c r="P87" i="6"/>
  <c r="Z87" i="6"/>
  <c r="AB87" i="6"/>
  <c r="P88" i="6"/>
  <c r="Z88" i="6"/>
  <c r="AB88" i="6"/>
  <c r="P89" i="6"/>
  <c r="Z89" i="6"/>
  <c r="AB89" i="6"/>
  <c r="P90" i="6"/>
  <c r="Z90" i="6"/>
  <c r="AB90" i="6"/>
  <c r="P91" i="6"/>
  <c r="Z91" i="6"/>
  <c r="AB91" i="6"/>
  <c r="P92" i="6"/>
  <c r="Z92" i="6"/>
  <c r="AB92" i="6"/>
  <c r="P93" i="6"/>
  <c r="Z93" i="6"/>
  <c r="AB93" i="6"/>
  <c r="P94" i="6"/>
  <c r="Z94" i="6"/>
  <c r="AB94" i="6"/>
  <c r="P95" i="6"/>
  <c r="Z95" i="6"/>
  <c r="AB95" i="6"/>
  <c r="P96" i="6"/>
  <c r="Z96" i="6"/>
  <c r="AB96" i="6"/>
  <c r="P97" i="6"/>
  <c r="Z97" i="6"/>
  <c r="AB97" i="6"/>
  <c r="P98" i="6"/>
  <c r="Z98" i="6"/>
  <c r="AB98" i="6"/>
  <c r="P99" i="6"/>
  <c r="Z99" i="6"/>
  <c r="AB99" i="6"/>
  <c r="P100" i="6"/>
  <c r="Z100" i="6"/>
  <c r="AB100" i="6"/>
  <c r="P101" i="6"/>
  <c r="Z101" i="6"/>
  <c r="AB101" i="6"/>
  <c r="P102" i="6"/>
  <c r="Z102" i="6"/>
  <c r="AB102" i="6"/>
  <c r="P103" i="6"/>
  <c r="Z103" i="6"/>
  <c r="AB103" i="6"/>
  <c r="P104" i="6"/>
  <c r="Z104" i="6"/>
  <c r="AB104" i="6"/>
  <c r="P105" i="6"/>
  <c r="Z105" i="6"/>
  <c r="AB105" i="6"/>
  <c r="P106" i="6"/>
  <c r="Z106" i="6"/>
  <c r="AB106" i="6"/>
  <c r="P107" i="6"/>
  <c r="Z107" i="6"/>
  <c r="AB107" i="6"/>
  <c r="P108" i="6"/>
  <c r="Z108" i="6"/>
  <c r="AB108" i="6"/>
  <c r="P109" i="6"/>
  <c r="Z109" i="6"/>
  <c r="AB109" i="6"/>
  <c r="P110" i="6"/>
  <c r="Z110" i="6"/>
  <c r="AB110" i="6"/>
  <c r="P111" i="6"/>
  <c r="Z111" i="6"/>
  <c r="AB111" i="6"/>
  <c r="P112" i="6"/>
  <c r="Z112" i="6"/>
  <c r="AB112" i="6"/>
  <c r="P113" i="6"/>
  <c r="Z113" i="6"/>
  <c r="AB113" i="6"/>
  <c r="P114" i="6"/>
  <c r="Z114" i="6"/>
  <c r="AB114" i="6"/>
  <c r="P115" i="6"/>
  <c r="Z115" i="6"/>
  <c r="AB115" i="6"/>
  <c r="P116" i="6"/>
  <c r="Z116" i="6"/>
  <c r="AB116" i="6"/>
  <c r="P117" i="6"/>
  <c r="Z117" i="6"/>
  <c r="AB117" i="6"/>
  <c r="P118" i="6"/>
  <c r="Z118" i="6"/>
  <c r="AB118" i="6"/>
  <c r="P119" i="6"/>
  <c r="Z119" i="6"/>
  <c r="AB119" i="6"/>
  <c r="P120" i="6"/>
  <c r="Z120" i="6"/>
  <c r="AB120" i="6"/>
  <c r="P121" i="6"/>
  <c r="Z121" i="6"/>
  <c r="AB121" i="6"/>
  <c r="P122" i="6"/>
  <c r="Z122" i="6"/>
  <c r="AB122" i="6"/>
  <c r="P123" i="6"/>
  <c r="Z123" i="6"/>
  <c r="AB123" i="6"/>
  <c r="P124" i="6"/>
  <c r="Z124" i="6"/>
  <c r="AB124" i="6"/>
  <c r="P125" i="6"/>
  <c r="Z125" i="6"/>
  <c r="AB125" i="6"/>
  <c r="P126" i="6"/>
  <c r="Z126" i="6"/>
  <c r="AB126" i="6"/>
  <c r="P127" i="6"/>
  <c r="Z127" i="6"/>
  <c r="AB127" i="6"/>
  <c r="P128" i="6"/>
  <c r="Z128" i="6"/>
  <c r="AB128" i="6"/>
  <c r="P129" i="6"/>
  <c r="Z129" i="6"/>
  <c r="AB129" i="6"/>
  <c r="P130" i="6"/>
  <c r="Z130" i="6"/>
  <c r="AB130" i="6"/>
  <c r="P131" i="6"/>
  <c r="Z131" i="6"/>
  <c r="AB131" i="6"/>
  <c r="P132" i="6"/>
  <c r="Z132" i="6"/>
  <c r="AB132" i="6"/>
  <c r="P133" i="6"/>
  <c r="Z133" i="6"/>
  <c r="AB133" i="6"/>
  <c r="P134" i="6"/>
  <c r="Z134" i="6"/>
  <c r="AB134" i="6"/>
  <c r="P135" i="6"/>
  <c r="Z135" i="6"/>
  <c r="AB135" i="6"/>
  <c r="P136" i="6"/>
  <c r="Z136" i="6"/>
  <c r="AB136" i="6"/>
  <c r="P137" i="6"/>
  <c r="Z137" i="6"/>
  <c r="AB137" i="6"/>
  <c r="P138" i="6"/>
  <c r="Z138" i="6"/>
  <c r="AB138" i="6"/>
  <c r="P139" i="6"/>
  <c r="Z139" i="6"/>
  <c r="AB139" i="6"/>
  <c r="P140" i="6"/>
  <c r="Z140" i="6"/>
  <c r="AB140" i="6"/>
  <c r="P141" i="6"/>
  <c r="Z141" i="6"/>
  <c r="AB141" i="6"/>
  <c r="P142" i="6"/>
  <c r="Z142" i="6"/>
  <c r="AB142" i="6"/>
  <c r="P143" i="6"/>
  <c r="Z143" i="6"/>
  <c r="AB143" i="6"/>
  <c r="P144" i="6"/>
  <c r="Z144" i="6"/>
  <c r="AB144" i="6"/>
  <c r="P145" i="6"/>
  <c r="Z145" i="6"/>
  <c r="AB145" i="6"/>
  <c r="P146" i="6"/>
  <c r="Z146" i="6"/>
  <c r="AB146" i="6"/>
  <c r="P147" i="6"/>
  <c r="Z147" i="6"/>
  <c r="AB147" i="6"/>
  <c r="P148" i="6"/>
  <c r="Z148" i="6"/>
  <c r="AB148" i="6"/>
  <c r="P149" i="6"/>
  <c r="Z149" i="6"/>
  <c r="AB149" i="6"/>
  <c r="P150" i="6"/>
  <c r="Z150" i="6"/>
  <c r="AB150" i="6"/>
  <c r="P151" i="6"/>
  <c r="Z151" i="6"/>
  <c r="AB151" i="6"/>
  <c r="P152" i="6"/>
  <c r="Z152" i="6"/>
  <c r="AB152" i="6"/>
  <c r="P153" i="6"/>
  <c r="Z153" i="6"/>
  <c r="AB153" i="6"/>
  <c r="P154" i="6"/>
  <c r="Z154" i="6"/>
  <c r="AB154" i="6"/>
  <c r="P155" i="6"/>
  <c r="Z155" i="6"/>
  <c r="AB155" i="6"/>
  <c r="P156" i="6"/>
  <c r="Z156" i="6"/>
  <c r="AB156" i="6"/>
  <c r="P157" i="6"/>
  <c r="Z157" i="6"/>
  <c r="AB157" i="6"/>
  <c r="P158" i="6"/>
  <c r="Z158" i="6"/>
  <c r="AB158" i="6"/>
  <c r="P159" i="6"/>
  <c r="Z159" i="6"/>
  <c r="AB159" i="6"/>
  <c r="P160" i="6"/>
  <c r="Z160" i="6"/>
  <c r="AB160" i="6"/>
  <c r="P162" i="6"/>
  <c r="Z162" i="6"/>
  <c r="AB162" i="6"/>
  <c r="P163" i="6"/>
  <c r="Z163" i="6"/>
  <c r="AB163" i="6"/>
  <c r="P164" i="6"/>
  <c r="Z164" i="6"/>
  <c r="AB164" i="6"/>
  <c r="P165" i="6"/>
  <c r="Z165" i="6"/>
  <c r="AB165" i="6"/>
  <c r="P166" i="6"/>
  <c r="Z166" i="6"/>
  <c r="AB166" i="6"/>
  <c r="P167" i="6"/>
  <c r="Z167" i="6"/>
  <c r="AB167" i="6"/>
  <c r="P168" i="6"/>
  <c r="Z168" i="6"/>
  <c r="AB168" i="6"/>
  <c r="P169" i="6"/>
  <c r="Z169" i="6"/>
  <c r="AB169" i="6"/>
  <c r="P170" i="6"/>
  <c r="Z170" i="6"/>
  <c r="AB170" i="6"/>
  <c r="P171" i="6"/>
  <c r="Z171" i="6"/>
  <c r="AB171" i="6"/>
  <c r="P172" i="6"/>
  <c r="Z172" i="6"/>
  <c r="AB172" i="6"/>
  <c r="P173" i="6"/>
  <c r="Z173" i="6"/>
  <c r="AB173" i="6"/>
  <c r="P174" i="6"/>
  <c r="Z174" i="6"/>
  <c r="AB174" i="6"/>
  <c r="P175" i="6"/>
  <c r="Z175" i="6"/>
  <c r="AB175" i="6"/>
  <c r="P176" i="6"/>
  <c r="Z176" i="6"/>
  <c r="AB176" i="6"/>
  <c r="P177" i="6"/>
  <c r="Z177" i="6"/>
  <c r="AB177" i="6"/>
  <c r="P178" i="6"/>
  <c r="Z178" i="6"/>
  <c r="AB178" i="6"/>
  <c r="P179" i="6"/>
  <c r="Z179" i="6"/>
  <c r="AB179" i="6"/>
  <c r="P180" i="6"/>
  <c r="Z180" i="6"/>
  <c r="AB180" i="6"/>
  <c r="P181" i="6"/>
  <c r="Z181" i="6"/>
  <c r="AB181" i="6"/>
  <c r="P182" i="6"/>
  <c r="Z182" i="6"/>
  <c r="AB182" i="6"/>
  <c r="P183" i="6"/>
  <c r="Z183" i="6"/>
  <c r="AB183" i="6"/>
  <c r="P184" i="6"/>
  <c r="Z184" i="6"/>
  <c r="AB184" i="6"/>
  <c r="P185" i="6"/>
  <c r="Z185" i="6"/>
  <c r="AB185" i="6"/>
  <c r="P186" i="6"/>
  <c r="Z186" i="6"/>
  <c r="AB186" i="6"/>
  <c r="P187" i="6"/>
  <c r="Z187" i="6"/>
  <c r="AB187" i="6"/>
  <c r="P188" i="6"/>
  <c r="Z188" i="6"/>
  <c r="AB188" i="6"/>
  <c r="P189" i="6"/>
  <c r="Z189" i="6"/>
  <c r="AB189" i="6"/>
  <c r="P190" i="6"/>
  <c r="Z190" i="6"/>
  <c r="AB190" i="6"/>
  <c r="P191" i="6"/>
  <c r="Z191" i="6"/>
  <c r="AB191" i="6"/>
  <c r="P192" i="6"/>
  <c r="Z192" i="6"/>
  <c r="AB192" i="6"/>
  <c r="P193" i="6"/>
  <c r="Z193" i="6"/>
  <c r="AB193" i="6"/>
  <c r="P194" i="6"/>
  <c r="Z194" i="6"/>
  <c r="AB194" i="6"/>
  <c r="P195" i="6"/>
  <c r="Z195" i="6"/>
  <c r="AB195" i="6"/>
  <c r="P196" i="6"/>
  <c r="Z196" i="6"/>
  <c r="AB196" i="6"/>
  <c r="P197" i="6"/>
  <c r="Z197" i="6"/>
  <c r="AB197" i="6"/>
  <c r="P198" i="6"/>
  <c r="Z198" i="6"/>
  <c r="AB198" i="6"/>
  <c r="P199" i="6"/>
  <c r="Z199" i="6"/>
  <c r="AB199" i="6"/>
  <c r="P200" i="6"/>
  <c r="Z200" i="6"/>
  <c r="AB200" i="6"/>
  <c r="P201" i="6"/>
  <c r="Z201" i="6"/>
  <c r="AB201" i="6"/>
  <c r="P202" i="6"/>
  <c r="Z202" i="6"/>
  <c r="AB202" i="6"/>
  <c r="P203" i="6"/>
  <c r="Z203" i="6"/>
  <c r="AB203" i="6"/>
  <c r="P204" i="6"/>
  <c r="Z204" i="6"/>
  <c r="AB204" i="6"/>
  <c r="P205" i="6"/>
  <c r="Z205" i="6"/>
  <c r="AB205" i="6"/>
  <c r="P206" i="6"/>
  <c r="Z206" i="6"/>
  <c r="AB206" i="6"/>
  <c r="P207" i="6"/>
  <c r="Z207" i="6"/>
  <c r="AB207" i="6"/>
  <c r="P208" i="6"/>
  <c r="Z208" i="6"/>
  <c r="AB208" i="6"/>
  <c r="P209" i="6"/>
  <c r="Z209" i="6"/>
  <c r="AB209" i="6"/>
  <c r="P210" i="6"/>
  <c r="Z210" i="6"/>
  <c r="AB210" i="6"/>
  <c r="P211" i="6"/>
  <c r="Z211" i="6"/>
  <c r="AB211" i="6"/>
  <c r="P212" i="6"/>
  <c r="Z212" i="6"/>
  <c r="AB212" i="6"/>
  <c r="P213" i="6"/>
  <c r="Z213" i="6"/>
  <c r="AB213" i="6"/>
  <c r="P214" i="6"/>
  <c r="Z214" i="6"/>
  <c r="AB214" i="6"/>
  <c r="P215" i="6"/>
  <c r="Z215" i="6"/>
  <c r="AB215" i="6"/>
  <c r="P216" i="6"/>
  <c r="Z216" i="6"/>
  <c r="AB216" i="6"/>
  <c r="P217" i="6"/>
  <c r="Z217" i="6"/>
  <c r="AB217" i="6"/>
  <c r="P218" i="6"/>
  <c r="Z218" i="6"/>
  <c r="AB218" i="6"/>
  <c r="P219" i="6"/>
  <c r="Z219" i="6"/>
  <c r="AB219" i="6"/>
  <c r="P220" i="6"/>
  <c r="Z220" i="6"/>
  <c r="AB220" i="6"/>
  <c r="P221" i="6"/>
  <c r="Z221" i="6"/>
  <c r="AB221" i="6"/>
  <c r="P222" i="6"/>
  <c r="Z222" i="6"/>
  <c r="AB222" i="6"/>
  <c r="P223" i="6"/>
  <c r="Z223" i="6"/>
  <c r="AB223" i="6"/>
  <c r="P224" i="6"/>
  <c r="Z224" i="6"/>
  <c r="AB224" i="6"/>
  <c r="P225" i="6"/>
  <c r="Z225" i="6"/>
  <c r="AB225" i="6"/>
  <c r="P226" i="6"/>
  <c r="Z226" i="6"/>
  <c r="AB226" i="6"/>
  <c r="P227" i="6"/>
  <c r="Z227" i="6"/>
  <c r="AB227" i="6"/>
  <c r="P228" i="6"/>
  <c r="Z228" i="6"/>
  <c r="AB228" i="6"/>
  <c r="P229" i="6"/>
  <c r="Z229" i="6"/>
  <c r="AB229" i="6"/>
  <c r="P230" i="6"/>
  <c r="Z230" i="6"/>
  <c r="AB230" i="6"/>
  <c r="P231" i="6"/>
  <c r="Z231" i="6"/>
  <c r="AB231" i="6"/>
  <c r="P232" i="6"/>
  <c r="Z232" i="6"/>
  <c r="AB232" i="6"/>
  <c r="P233" i="6"/>
  <c r="Z233" i="6"/>
  <c r="AB233" i="6"/>
  <c r="P234" i="6"/>
  <c r="Z234" i="6"/>
  <c r="AB234" i="6"/>
  <c r="P235" i="6"/>
  <c r="Z235" i="6"/>
  <c r="AB235" i="6"/>
  <c r="P236" i="6"/>
  <c r="Z236" i="6"/>
  <c r="AB236" i="6"/>
  <c r="P237" i="6"/>
  <c r="Z237" i="6"/>
  <c r="AB237" i="6"/>
  <c r="P238" i="6"/>
  <c r="Z238" i="6"/>
  <c r="AB238" i="6"/>
  <c r="P239" i="6"/>
  <c r="Z239" i="6"/>
  <c r="AB239" i="6"/>
  <c r="P240" i="6"/>
  <c r="Z240" i="6"/>
  <c r="AB240" i="6"/>
  <c r="P241" i="6"/>
  <c r="Z241" i="6"/>
  <c r="AB241" i="6"/>
  <c r="P242" i="6"/>
  <c r="Z242" i="6"/>
  <c r="AB242" i="6"/>
  <c r="P243" i="6"/>
  <c r="Z243" i="6"/>
  <c r="AB243" i="6"/>
  <c r="P244" i="6"/>
  <c r="Z244" i="6"/>
  <c r="AB244" i="6"/>
  <c r="P245" i="6"/>
  <c r="Z245" i="6"/>
  <c r="AB245" i="6"/>
  <c r="P246" i="6"/>
  <c r="Z246" i="6"/>
  <c r="AB246" i="6"/>
  <c r="P247" i="6"/>
  <c r="Z247" i="6"/>
  <c r="AB247" i="6"/>
  <c r="P248" i="6"/>
  <c r="Z248" i="6"/>
  <c r="AB248" i="6"/>
  <c r="P249" i="6"/>
  <c r="Z249" i="6"/>
  <c r="AB249" i="6"/>
  <c r="P250" i="6"/>
  <c r="Z250" i="6"/>
  <c r="AB250" i="6"/>
  <c r="P251" i="6"/>
  <c r="Z251" i="6"/>
  <c r="AB251" i="6"/>
  <c r="P252" i="6"/>
  <c r="Z252" i="6"/>
  <c r="AB252" i="6"/>
  <c r="P253" i="6"/>
  <c r="Z253" i="6"/>
  <c r="AB253" i="6"/>
  <c r="P254" i="6"/>
  <c r="Z254" i="6"/>
  <c r="AB254" i="6"/>
  <c r="P255" i="6"/>
  <c r="Z255" i="6"/>
  <c r="AB255" i="6"/>
  <c r="P256" i="6"/>
  <c r="Z256" i="6"/>
  <c r="AB256" i="6"/>
  <c r="P257" i="6"/>
  <c r="Z257" i="6"/>
  <c r="AB257" i="6"/>
  <c r="P258" i="6"/>
  <c r="Z258" i="6"/>
  <c r="AB258" i="6"/>
  <c r="P259" i="6"/>
  <c r="Z259" i="6"/>
  <c r="AB259" i="6"/>
  <c r="P260" i="6"/>
  <c r="Z260" i="6"/>
  <c r="AB260" i="6"/>
  <c r="P261" i="6"/>
  <c r="Z261" i="6"/>
  <c r="AB261" i="6"/>
  <c r="P262" i="6"/>
  <c r="Z262" i="6"/>
  <c r="AB262" i="6"/>
  <c r="P263" i="6"/>
  <c r="Z263" i="6"/>
  <c r="AB263" i="6"/>
  <c r="P264" i="6"/>
  <c r="Z264" i="6"/>
  <c r="AB264" i="6"/>
  <c r="P265" i="6"/>
  <c r="Z265" i="6"/>
  <c r="AB265" i="6"/>
  <c r="P266" i="6"/>
  <c r="Z266" i="6"/>
  <c r="AB266" i="6"/>
  <c r="P267" i="6"/>
  <c r="Z267" i="6"/>
  <c r="AB267" i="6"/>
  <c r="P268" i="6"/>
  <c r="Z268" i="6"/>
  <c r="AB268" i="6"/>
  <c r="P269" i="6"/>
  <c r="Z269" i="6"/>
  <c r="AB269" i="6"/>
  <c r="P270" i="6"/>
  <c r="Z270" i="6"/>
  <c r="AB270" i="6"/>
  <c r="P271" i="6"/>
  <c r="Z271" i="6"/>
  <c r="AB271" i="6"/>
  <c r="P272" i="6"/>
  <c r="Z272" i="6"/>
  <c r="AB272" i="6"/>
  <c r="P273" i="6"/>
  <c r="Z273" i="6"/>
  <c r="AB273" i="6"/>
  <c r="P274" i="6"/>
  <c r="Z274" i="6"/>
  <c r="AB274" i="6"/>
  <c r="P275" i="6"/>
  <c r="Z275" i="6"/>
  <c r="AB275" i="6"/>
  <c r="P276" i="6"/>
  <c r="Z276" i="6"/>
  <c r="AB276" i="6"/>
  <c r="P277" i="6"/>
  <c r="Z277" i="6"/>
  <c r="AB277" i="6"/>
  <c r="P278" i="6"/>
  <c r="Z278" i="6"/>
  <c r="AB278" i="6"/>
  <c r="P279" i="6"/>
  <c r="Z279" i="6"/>
  <c r="AB279" i="6"/>
  <c r="P280" i="6"/>
  <c r="Z280" i="6"/>
  <c r="AB280" i="6"/>
  <c r="P281" i="6"/>
  <c r="Z281" i="6"/>
  <c r="AB281" i="6"/>
  <c r="P282" i="6"/>
  <c r="Z282" i="6"/>
  <c r="AB282" i="6"/>
  <c r="P283" i="6"/>
  <c r="Z283" i="6"/>
  <c r="AB283" i="6"/>
  <c r="P284" i="6"/>
  <c r="Z284" i="6"/>
  <c r="AB284" i="6"/>
  <c r="P285" i="6"/>
  <c r="Z285" i="6"/>
  <c r="AB285" i="6"/>
  <c r="P286" i="6"/>
  <c r="Z286" i="6"/>
  <c r="AB286" i="6"/>
  <c r="P287" i="6"/>
  <c r="Z287" i="6"/>
  <c r="AB287" i="6"/>
  <c r="P288" i="6"/>
  <c r="Z288" i="6"/>
  <c r="AB288" i="6"/>
  <c r="P289" i="6"/>
  <c r="Z289" i="6"/>
  <c r="AB289" i="6"/>
  <c r="P290" i="6"/>
  <c r="Z290" i="6"/>
  <c r="AB290" i="6"/>
  <c r="P291" i="6"/>
  <c r="Z291" i="6"/>
  <c r="AB291" i="6"/>
  <c r="P292" i="6"/>
  <c r="Z292" i="6"/>
  <c r="AB292" i="6"/>
  <c r="P293" i="6"/>
  <c r="Z293" i="6"/>
  <c r="AB293" i="6"/>
  <c r="P294" i="6"/>
  <c r="Z294" i="6"/>
  <c r="AB294" i="6"/>
  <c r="P295" i="6"/>
  <c r="Z295" i="6"/>
  <c r="AB295" i="6"/>
  <c r="P296" i="6"/>
  <c r="Z296" i="6"/>
  <c r="AB296" i="6"/>
  <c r="P297" i="6"/>
  <c r="Z297" i="6"/>
  <c r="AB297" i="6"/>
  <c r="P298" i="6"/>
  <c r="Z298" i="6"/>
  <c r="AB298" i="6"/>
  <c r="P299" i="6"/>
  <c r="Z299" i="6"/>
  <c r="AB299" i="6"/>
  <c r="P300" i="6"/>
  <c r="Z300" i="6"/>
  <c r="AB300" i="6"/>
  <c r="P301" i="6"/>
  <c r="Z301" i="6"/>
  <c r="AB301" i="6"/>
  <c r="P302" i="6"/>
  <c r="Z302" i="6"/>
  <c r="AB302" i="6"/>
  <c r="P303" i="6"/>
  <c r="Z303" i="6"/>
  <c r="AB303" i="6"/>
  <c r="P304" i="6"/>
  <c r="Z304" i="6"/>
  <c r="AB304" i="6"/>
  <c r="P305" i="6"/>
  <c r="Z305" i="6"/>
  <c r="AB305" i="6"/>
  <c r="P306" i="6"/>
  <c r="Z306" i="6"/>
  <c r="AB306" i="6"/>
  <c r="P307" i="6"/>
  <c r="Z307" i="6"/>
  <c r="AB307" i="6"/>
  <c r="P308" i="6"/>
  <c r="Z308" i="6"/>
  <c r="AB308" i="6"/>
  <c r="P309" i="6"/>
  <c r="Z309" i="6"/>
  <c r="AB309" i="6"/>
  <c r="P310" i="6"/>
  <c r="Z310" i="6"/>
  <c r="AB310" i="6"/>
  <c r="P311" i="6"/>
  <c r="Z311" i="6"/>
  <c r="AB311" i="6"/>
  <c r="P312" i="6"/>
  <c r="Z312" i="6"/>
  <c r="AB312" i="6"/>
  <c r="P313" i="6"/>
  <c r="Z313" i="6"/>
  <c r="AB313" i="6"/>
  <c r="P314" i="6"/>
  <c r="Z314" i="6"/>
  <c r="AB314" i="6"/>
  <c r="P315" i="6"/>
  <c r="Z315" i="6"/>
  <c r="AB315" i="6"/>
  <c r="P316" i="6"/>
  <c r="Z316" i="6"/>
  <c r="AB316" i="6"/>
  <c r="P317" i="6"/>
  <c r="Z317" i="6"/>
  <c r="AB317" i="6"/>
  <c r="P318" i="6"/>
  <c r="Z318" i="6"/>
  <c r="AB318" i="6"/>
  <c r="P319" i="6"/>
  <c r="Z319" i="6"/>
  <c r="AB319" i="6"/>
  <c r="P320" i="6"/>
  <c r="Z320" i="6"/>
  <c r="AB320" i="6"/>
  <c r="P321" i="6"/>
  <c r="Z321" i="6"/>
  <c r="AB321" i="6"/>
  <c r="P322" i="6"/>
  <c r="Z322" i="6"/>
  <c r="AB322" i="6"/>
  <c r="P323" i="6"/>
  <c r="Z323" i="6"/>
  <c r="AB323" i="6"/>
  <c r="P324" i="6"/>
  <c r="Z324" i="6"/>
  <c r="AB324" i="6"/>
  <c r="P325" i="6"/>
  <c r="Z325" i="6"/>
  <c r="AB325" i="6"/>
  <c r="P326" i="6"/>
  <c r="Z326" i="6"/>
  <c r="AB326" i="6"/>
  <c r="P327" i="6"/>
  <c r="Z327" i="6"/>
  <c r="AB327" i="6"/>
  <c r="P328" i="6"/>
  <c r="Z328" i="6"/>
  <c r="AB328" i="6"/>
  <c r="P329" i="6"/>
  <c r="Z329" i="6"/>
  <c r="AB329" i="6"/>
  <c r="P330" i="6"/>
  <c r="Z330" i="6"/>
  <c r="AB330" i="6"/>
  <c r="P331" i="6"/>
  <c r="Z331" i="6"/>
  <c r="AB331" i="6"/>
  <c r="P332" i="6"/>
  <c r="Z332" i="6"/>
  <c r="AB332" i="6"/>
  <c r="P333" i="6"/>
  <c r="Z333" i="6"/>
  <c r="AB333" i="6"/>
  <c r="P334" i="6"/>
  <c r="Z334" i="6"/>
  <c r="AB334" i="6"/>
  <c r="P335" i="6"/>
  <c r="Z335" i="6"/>
  <c r="AB335" i="6"/>
  <c r="P336" i="6"/>
  <c r="Z336" i="6"/>
  <c r="AB336" i="6"/>
  <c r="P337" i="6"/>
  <c r="Z337" i="6"/>
  <c r="AB337" i="6"/>
  <c r="P338" i="6"/>
  <c r="Z338" i="6"/>
  <c r="AB338" i="6"/>
  <c r="P339" i="6"/>
  <c r="Z339" i="6"/>
  <c r="AB339" i="6"/>
  <c r="P340" i="6"/>
  <c r="Z340" i="6"/>
  <c r="AB340" i="6"/>
  <c r="P341" i="6"/>
  <c r="Z341" i="6"/>
  <c r="AB341" i="6"/>
  <c r="P342" i="6"/>
  <c r="Z342" i="6"/>
  <c r="AB342" i="6"/>
  <c r="P343" i="6"/>
  <c r="Z343" i="6"/>
  <c r="AB343" i="6"/>
  <c r="P344" i="6"/>
  <c r="Z344" i="6"/>
  <c r="AB344" i="6"/>
  <c r="P345" i="6"/>
  <c r="Z345" i="6"/>
  <c r="AB345" i="6"/>
  <c r="P346" i="6"/>
  <c r="Z346" i="6"/>
  <c r="AB346" i="6"/>
  <c r="P347" i="6"/>
  <c r="Z347" i="6"/>
  <c r="AB347" i="6"/>
  <c r="P348" i="6"/>
  <c r="Z348" i="6"/>
  <c r="AB348" i="6"/>
  <c r="P349" i="6"/>
  <c r="Z349" i="6"/>
  <c r="AB349" i="6"/>
  <c r="O8" i="6"/>
  <c r="O9" i="6"/>
  <c r="O10" i="6"/>
  <c r="O11" i="6"/>
  <c r="O12" i="6"/>
  <c r="O13" i="6"/>
  <c r="O14" i="6"/>
  <c r="O15" i="6"/>
  <c r="O16" i="6"/>
  <c r="Q16" i="6"/>
  <c r="O17" i="6"/>
  <c r="Q17" i="6"/>
  <c r="O18" i="6"/>
  <c r="Q18" i="6"/>
  <c r="O19" i="6"/>
  <c r="Q19" i="6"/>
  <c r="O20" i="6"/>
  <c r="Q20" i="6"/>
  <c r="O21" i="6"/>
  <c r="Q21" i="6"/>
  <c r="O22" i="6"/>
  <c r="Q22" i="6"/>
  <c r="O23" i="6"/>
  <c r="Q23" i="6"/>
  <c r="O24" i="6"/>
  <c r="Q24" i="6"/>
  <c r="O25" i="6"/>
  <c r="Q25" i="6"/>
  <c r="O26" i="6"/>
  <c r="Q26" i="6"/>
  <c r="O27" i="6"/>
  <c r="Q27" i="6"/>
  <c r="O28" i="6"/>
  <c r="Q28" i="6"/>
  <c r="O29" i="6"/>
  <c r="Q29" i="6"/>
  <c r="O30" i="6"/>
  <c r="Q30" i="6"/>
  <c r="O31" i="6"/>
  <c r="Q31" i="6"/>
  <c r="O32" i="6"/>
  <c r="Q32" i="6"/>
  <c r="O33" i="6"/>
  <c r="Q33" i="6"/>
  <c r="O34" i="6"/>
  <c r="Q34" i="6"/>
  <c r="O35" i="6"/>
  <c r="Q35" i="6"/>
  <c r="O36" i="6"/>
  <c r="Q36" i="6"/>
  <c r="O37" i="6"/>
  <c r="Q37" i="6"/>
  <c r="O38" i="6"/>
  <c r="Q38" i="6"/>
  <c r="O39" i="6"/>
  <c r="Q39" i="6"/>
  <c r="O40" i="6"/>
  <c r="Q40" i="6"/>
  <c r="O41" i="6"/>
  <c r="Q41" i="6"/>
  <c r="O42" i="6"/>
  <c r="Q42" i="6"/>
  <c r="O43" i="6"/>
  <c r="Q43" i="6"/>
  <c r="O44" i="6"/>
  <c r="Q44" i="6"/>
  <c r="O45" i="6"/>
  <c r="Q45" i="6"/>
  <c r="O46" i="6"/>
  <c r="Q46" i="6"/>
  <c r="O47" i="6"/>
  <c r="Q47" i="6"/>
  <c r="O48" i="6"/>
  <c r="Q48" i="6"/>
  <c r="O49" i="6"/>
  <c r="Q49" i="6"/>
  <c r="O50" i="6"/>
  <c r="Q50" i="6"/>
  <c r="O51" i="6"/>
  <c r="Q51" i="6"/>
  <c r="O52" i="6"/>
  <c r="Q52" i="6"/>
  <c r="O53" i="6"/>
  <c r="Q53" i="6"/>
  <c r="O54" i="6"/>
  <c r="Q54" i="6"/>
  <c r="O55" i="6"/>
  <c r="Q55" i="6"/>
  <c r="O56" i="6"/>
  <c r="Q56" i="6"/>
  <c r="O57" i="6"/>
  <c r="Q57" i="6"/>
  <c r="O58" i="6"/>
  <c r="Q58" i="6"/>
  <c r="O59" i="6"/>
  <c r="Q59" i="6"/>
  <c r="O60" i="6"/>
  <c r="Q60" i="6"/>
  <c r="O61" i="6"/>
  <c r="Q61" i="6"/>
  <c r="O62" i="6"/>
  <c r="Q62" i="6"/>
  <c r="O63" i="6"/>
  <c r="Q63" i="6"/>
  <c r="O64" i="6"/>
  <c r="Q64" i="6"/>
  <c r="O65" i="6"/>
  <c r="Q65" i="6"/>
  <c r="O66" i="6"/>
  <c r="Q66" i="6"/>
  <c r="O67" i="6"/>
  <c r="Q67" i="6"/>
  <c r="O68" i="6"/>
  <c r="Q68" i="6"/>
  <c r="O69" i="6"/>
  <c r="Q69" i="6"/>
  <c r="O70" i="6"/>
  <c r="Q70" i="6"/>
  <c r="O71" i="6"/>
  <c r="Q71" i="6"/>
  <c r="O72" i="6"/>
  <c r="Q72" i="6"/>
  <c r="O73" i="6"/>
  <c r="Q73" i="6"/>
  <c r="O74" i="6"/>
  <c r="Q74" i="6"/>
  <c r="O75" i="6"/>
  <c r="Q75" i="6"/>
  <c r="O76" i="6"/>
  <c r="Q76" i="6"/>
  <c r="O77" i="6"/>
  <c r="Q77" i="6"/>
  <c r="O78" i="6"/>
  <c r="Q78" i="6"/>
  <c r="O79" i="6"/>
  <c r="Q79" i="6"/>
  <c r="O80" i="6"/>
  <c r="Q80" i="6"/>
  <c r="O81" i="6"/>
  <c r="Q81" i="6"/>
  <c r="O82" i="6"/>
  <c r="Q82" i="6"/>
  <c r="O83" i="6"/>
  <c r="Q83" i="6"/>
  <c r="O84" i="6"/>
  <c r="Q84" i="6"/>
  <c r="O85" i="6"/>
  <c r="Q85" i="6"/>
  <c r="O86" i="6"/>
  <c r="Q86" i="6"/>
  <c r="O87" i="6"/>
  <c r="Q87" i="6"/>
  <c r="O88" i="6"/>
  <c r="Q88" i="6"/>
  <c r="O89" i="6"/>
  <c r="Q89" i="6"/>
  <c r="O90" i="6"/>
  <c r="Q90" i="6"/>
  <c r="O91" i="6"/>
  <c r="Q91" i="6"/>
  <c r="O92" i="6"/>
  <c r="Q92" i="6"/>
  <c r="O93" i="6"/>
  <c r="Q93" i="6"/>
  <c r="O94" i="6"/>
  <c r="Q94" i="6"/>
  <c r="O95" i="6"/>
  <c r="Q95" i="6"/>
  <c r="O96" i="6"/>
  <c r="Q96" i="6"/>
  <c r="O97" i="6"/>
  <c r="Q97" i="6"/>
  <c r="O98" i="6"/>
  <c r="Q98" i="6"/>
  <c r="O99" i="6"/>
  <c r="Q99" i="6"/>
  <c r="O100" i="6"/>
  <c r="Q100" i="6"/>
  <c r="O101" i="6"/>
  <c r="Q101" i="6"/>
  <c r="O102" i="6"/>
  <c r="Q102" i="6"/>
  <c r="O103" i="6"/>
  <c r="Q103" i="6"/>
  <c r="O104" i="6"/>
  <c r="Q104" i="6"/>
  <c r="O105" i="6"/>
  <c r="Q105" i="6"/>
  <c r="O106" i="6"/>
  <c r="Q106" i="6"/>
  <c r="O107" i="6"/>
  <c r="Q107" i="6"/>
  <c r="O108" i="6"/>
  <c r="Q108" i="6"/>
  <c r="O109" i="6"/>
  <c r="Q109" i="6"/>
  <c r="O110" i="6"/>
  <c r="Q110" i="6"/>
  <c r="O111" i="6"/>
  <c r="Q111" i="6"/>
  <c r="O112" i="6"/>
  <c r="Q112" i="6"/>
  <c r="O113" i="6"/>
  <c r="Q113" i="6"/>
  <c r="O114" i="6"/>
  <c r="Q114" i="6"/>
  <c r="O115" i="6"/>
  <c r="Q115" i="6"/>
  <c r="O116" i="6"/>
  <c r="Q116" i="6"/>
  <c r="O117" i="6"/>
  <c r="Q117" i="6"/>
  <c r="O118" i="6"/>
  <c r="Q118" i="6"/>
  <c r="O119" i="6"/>
  <c r="Q119" i="6"/>
  <c r="O120" i="6"/>
  <c r="Q120" i="6"/>
  <c r="O121" i="6"/>
  <c r="Q121" i="6"/>
  <c r="O122" i="6"/>
  <c r="Q122" i="6"/>
  <c r="O123" i="6"/>
  <c r="Q123" i="6"/>
  <c r="O124" i="6"/>
  <c r="Q124" i="6"/>
  <c r="O125" i="6"/>
  <c r="Q125" i="6"/>
  <c r="O126" i="6"/>
  <c r="Q126" i="6"/>
  <c r="O127" i="6"/>
  <c r="Q127" i="6"/>
  <c r="O128" i="6"/>
  <c r="Q128" i="6"/>
  <c r="O129" i="6"/>
  <c r="Q129" i="6"/>
  <c r="O130" i="6"/>
  <c r="Q130" i="6"/>
  <c r="O131" i="6"/>
  <c r="Q131" i="6"/>
  <c r="O132" i="6"/>
  <c r="Q132" i="6"/>
  <c r="O133" i="6"/>
  <c r="Q133" i="6"/>
  <c r="O134" i="6"/>
  <c r="Q134" i="6"/>
  <c r="O135" i="6"/>
  <c r="Q135" i="6"/>
  <c r="O136" i="6"/>
  <c r="Q136" i="6"/>
  <c r="O137" i="6"/>
  <c r="Q137" i="6"/>
  <c r="O138" i="6"/>
  <c r="Q138" i="6"/>
  <c r="O139" i="6"/>
  <c r="Q139" i="6"/>
  <c r="O140" i="6"/>
  <c r="Q140" i="6"/>
  <c r="O141" i="6"/>
  <c r="Q141" i="6"/>
  <c r="O142" i="6"/>
  <c r="Q142" i="6"/>
  <c r="O143" i="6"/>
  <c r="Q143" i="6"/>
  <c r="O144" i="6"/>
  <c r="Q144" i="6"/>
  <c r="O145" i="6"/>
  <c r="Q145" i="6"/>
  <c r="O146" i="6"/>
  <c r="Q146" i="6"/>
  <c r="O147" i="6"/>
  <c r="Q147" i="6"/>
  <c r="O148" i="6"/>
  <c r="Q148" i="6"/>
  <c r="O149" i="6"/>
  <c r="Q149" i="6"/>
  <c r="O150" i="6"/>
  <c r="Q150" i="6"/>
  <c r="O151" i="6"/>
  <c r="Q151" i="6"/>
  <c r="O152" i="6"/>
  <c r="Q152" i="6"/>
  <c r="O153" i="6"/>
  <c r="Q153" i="6"/>
  <c r="O154" i="6"/>
  <c r="Q154" i="6"/>
  <c r="O155" i="6"/>
  <c r="Q155" i="6"/>
  <c r="O156" i="6"/>
  <c r="Q156" i="6"/>
  <c r="O157" i="6"/>
  <c r="Q157" i="6"/>
  <c r="O158" i="6"/>
  <c r="Q158" i="6"/>
  <c r="O159" i="6"/>
  <c r="Q159" i="6"/>
  <c r="O160" i="6"/>
  <c r="Q160" i="6"/>
  <c r="O161" i="6"/>
  <c r="P161" i="6"/>
  <c r="O162" i="6"/>
  <c r="Q162" i="6"/>
  <c r="O163" i="6"/>
  <c r="Q163" i="6"/>
  <c r="O164" i="6"/>
  <c r="Q164" i="6"/>
  <c r="O165" i="6"/>
  <c r="Q165" i="6"/>
  <c r="O166" i="6"/>
  <c r="Q166" i="6"/>
  <c r="O167" i="6"/>
  <c r="Q167" i="6"/>
  <c r="O168" i="6"/>
  <c r="Q168" i="6"/>
  <c r="O169" i="6"/>
  <c r="Q169" i="6"/>
  <c r="O170" i="6"/>
  <c r="Q170" i="6"/>
  <c r="O171" i="6"/>
  <c r="Q171" i="6"/>
  <c r="O172" i="6"/>
  <c r="Q172" i="6"/>
  <c r="O173" i="6"/>
  <c r="Q173" i="6"/>
  <c r="O174" i="6"/>
  <c r="Q174" i="6"/>
  <c r="O175" i="6"/>
  <c r="Q175" i="6"/>
  <c r="O176" i="6"/>
  <c r="Q176" i="6"/>
  <c r="O177" i="6"/>
  <c r="Q177" i="6"/>
  <c r="O178" i="6"/>
  <c r="Q178" i="6"/>
  <c r="O179" i="6"/>
  <c r="Q179" i="6"/>
  <c r="O180" i="6"/>
  <c r="Q180" i="6"/>
  <c r="O181" i="6"/>
  <c r="Q181" i="6"/>
  <c r="O182" i="6"/>
  <c r="Q182" i="6"/>
  <c r="O183" i="6"/>
  <c r="Q183" i="6"/>
  <c r="O184" i="6"/>
  <c r="Q184" i="6"/>
  <c r="O185" i="6"/>
  <c r="Q185" i="6"/>
  <c r="O186" i="6"/>
  <c r="Q186" i="6"/>
  <c r="O187" i="6"/>
  <c r="Q187" i="6"/>
  <c r="O188" i="6"/>
  <c r="Q188" i="6"/>
  <c r="O189" i="6"/>
  <c r="Q189" i="6"/>
  <c r="O190" i="6"/>
  <c r="Q190" i="6"/>
  <c r="O191" i="6"/>
  <c r="Q191" i="6"/>
  <c r="O192" i="6"/>
  <c r="Q192" i="6"/>
  <c r="O193" i="6"/>
  <c r="Q193" i="6"/>
  <c r="O194" i="6"/>
  <c r="Q194" i="6"/>
  <c r="O195" i="6"/>
  <c r="Q195" i="6"/>
  <c r="O196" i="6"/>
  <c r="Q196" i="6"/>
  <c r="O197" i="6"/>
  <c r="Q197" i="6"/>
  <c r="O198" i="6"/>
  <c r="Q198" i="6"/>
  <c r="O199" i="6"/>
  <c r="Q199" i="6"/>
  <c r="O200" i="6"/>
  <c r="Q200" i="6"/>
  <c r="O201" i="6"/>
  <c r="Q201" i="6"/>
  <c r="O202" i="6"/>
  <c r="Q202" i="6"/>
  <c r="O203" i="6"/>
  <c r="Q203" i="6"/>
  <c r="O204" i="6"/>
  <c r="Q204" i="6"/>
  <c r="O205" i="6"/>
  <c r="Q205" i="6"/>
  <c r="O206" i="6"/>
  <c r="Q206" i="6"/>
  <c r="O207" i="6"/>
  <c r="Q207" i="6"/>
  <c r="O208" i="6"/>
  <c r="Q208" i="6"/>
  <c r="O209" i="6"/>
  <c r="Q209" i="6"/>
  <c r="O210" i="6"/>
  <c r="Q210" i="6"/>
  <c r="O211" i="6"/>
  <c r="Q211" i="6"/>
  <c r="O212" i="6"/>
  <c r="Q212" i="6"/>
  <c r="O213" i="6"/>
  <c r="Q213" i="6"/>
  <c r="O214" i="6"/>
  <c r="Q214" i="6"/>
  <c r="O215" i="6"/>
  <c r="Q215" i="6"/>
  <c r="O216" i="6"/>
  <c r="Q216" i="6"/>
  <c r="O217" i="6"/>
  <c r="Q217" i="6"/>
  <c r="O218" i="6"/>
  <c r="Q218" i="6"/>
  <c r="O219" i="6"/>
  <c r="Q219" i="6"/>
  <c r="O220" i="6"/>
  <c r="Q220" i="6"/>
  <c r="O221" i="6"/>
  <c r="Q221" i="6"/>
  <c r="O222" i="6"/>
  <c r="Q222" i="6"/>
  <c r="O223" i="6"/>
  <c r="Q223" i="6"/>
  <c r="O224" i="6"/>
  <c r="Q224" i="6"/>
  <c r="O225" i="6"/>
  <c r="Q225" i="6"/>
  <c r="O226" i="6"/>
  <c r="Q226" i="6"/>
  <c r="O227" i="6"/>
  <c r="Q227" i="6"/>
  <c r="O228" i="6"/>
  <c r="Q228" i="6"/>
  <c r="O229" i="6"/>
  <c r="Q229" i="6"/>
  <c r="O230" i="6"/>
  <c r="Q230" i="6"/>
  <c r="O231" i="6"/>
  <c r="Q231" i="6"/>
  <c r="O232" i="6"/>
  <c r="Q232" i="6"/>
  <c r="O233" i="6"/>
  <c r="Q233" i="6"/>
  <c r="O234" i="6"/>
  <c r="Q234" i="6"/>
  <c r="O235" i="6"/>
  <c r="Q235" i="6"/>
  <c r="O236" i="6"/>
  <c r="Q236" i="6"/>
  <c r="O237" i="6"/>
  <c r="Q237" i="6"/>
  <c r="O238" i="6"/>
  <c r="Q238" i="6"/>
  <c r="O239" i="6"/>
  <c r="Q239" i="6"/>
  <c r="O240" i="6"/>
  <c r="Q240" i="6"/>
  <c r="O241" i="6"/>
  <c r="Q241" i="6"/>
  <c r="O242" i="6"/>
  <c r="Q242" i="6"/>
  <c r="O243" i="6"/>
  <c r="Q243" i="6"/>
  <c r="O244" i="6"/>
  <c r="Q244" i="6"/>
  <c r="O245" i="6"/>
  <c r="Q245" i="6"/>
  <c r="O246" i="6"/>
  <c r="Q246" i="6"/>
  <c r="O247" i="6"/>
  <c r="Q247" i="6"/>
  <c r="O248" i="6"/>
  <c r="Q248" i="6"/>
  <c r="O249" i="6"/>
  <c r="Q249" i="6"/>
  <c r="O250" i="6"/>
  <c r="Q250" i="6"/>
  <c r="O251" i="6"/>
  <c r="Q251" i="6"/>
  <c r="O252" i="6"/>
  <c r="Q252" i="6"/>
  <c r="O253" i="6"/>
  <c r="Q253" i="6"/>
  <c r="O254" i="6"/>
  <c r="Q254" i="6"/>
  <c r="O255" i="6"/>
  <c r="Q255" i="6"/>
  <c r="O256" i="6"/>
  <c r="Q256" i="6"/>
  <c r="O257" i="6"/>
  <c r="Q257" i="6"/>
  <c r="O258" i="6"/>
  <c r="Q258" i="6"/>
  <c r="O259" i="6"/>
  <c r="Q259" i="6"/>
  <c r="O260" i="6"/>
  <c r="Q260" i="6"/>
  <c r="O261" i="6"/>
  <c r="Q261" i="6"/>
  <c r="O262" i="6"/>
  <c r="Q262" i="6"/>
  <c r="O263" i="6"/>
  <c r="Q263" i="6"/>
  <c r="O264" i="6"/>
  <c r="Q264" i="6"/>
  <c r="O265" i="6"/>
  <c r="Q265" i="6"/>
  <c r="O266" i="6"/>
  <c r="Q266" i="6"/>
  <c r="O267" i="6"/>
  <c r="Q267" i="6"/>
  <c r="O268" i="6"/>
  <c r="Q268" i="6"/>
  <c r="O269" i="6"/>
  <c r="Q269" i="6"/>
  <c r="O270" i="6"/>
  <c r="Q270" i="6"/>
  <c r="O271" i="6"/>
  <c r="Q271" i="6"/>
  <c r="O272" i="6"/>
  <c r="Q272" i="6"/>
  <c r="O273" i="6"/>
  <c r="Q273" i="6"/>
  <c r="O274" i="6"/>
  <c r="Q274" i="6"/>
  <c r="O275" i="6"/>
  <c r="Q275" i="6"/>
  <c r="O276" i="6"/>
  <c r="Q276" i="6"/>
  <c r="O277" i="6"/>
  <c r="Q277" i="6"/>
  <c r="O278" i="6"/>
  <c r="Q278" i="6"/>
  <c r="O279" i="6"/>
  <c r="Q279" i="6"/>
  <c r="O280" i="6"/>
  <c r="Q280" i="6"/>
  <c r="O281" i="6"/>
  <c r="Q281" i="6"/>
  <c r="O282" i="6"/>
  <c r="Q282" i="6"/>
  <c r="O283" i="6"/>
  <c r="Q283" i="6"/>
  <c r="O284" i="6"/>
  <c r="Q284" i="6"/>
  <c r="O285" i="6"/>
  <c r="Q285" i="6"/>
  <c r="O286" i="6"/>
  <c r="Q286" i="6"/>
  <c r="O287" i="6"/>
  <c r="Q287" i="6"/>
  <c r="O288" i="6"/>
  <c r="Q288" i="6"/>
  <c r="O289" i="6"/>
  <c r="Q289" i="6"/>
  <c r="O290" i="6"/>
  <c r="Q290" i="6"/>
  <c r="O291" i="6"/>
  <c r="Q291" i="6"/>
  <c r="O292" i="6"/>
  <c r="Q292" i="6"/>
  <c r="O293" i="6"/>
  <c r="Q293" i="6"/>
  <c r="O294" i="6"/>
  <c r="Q294" i="6"/>
  <c r="O295" i="6"/>
  <c r="Q295" i="6"/>
  <c r="O296" i="6"/>
  <c r="Q296" i="6"/>
  <c r="O297" i="6"/>
  <c r="Q297" i="6"/>
  <c r="O298" i="6"/>
  <c r="Q298" i="6"/>
  <c r="O299" i="6"/>
  <c r="Q299" i="6"/>
  <c r="O300" i="6"/>
  <c r="Q300" i="6"/>
  <c r="O301" i="6"/>
  <c r="Q301" i="6"/>
  <c r="O302" i="6"/>
  <c r="Q302" i="6"/>
  <c r="O303" i="6"/>
  <c r="Q303" i="6"/>
  <c r="O304" i="6"/>
  <c r="Q304" i="6"/>
  <c r="O305" i="6"/>
  <c r="Q305" i="6"/>
  <c r="O306" i="6"/>
  <c r="Q306" i="6"/>
  <c r="O307" i="6"/>
  <c r="Q307" i="6"/>
  <c r="O308" i="6"/>
  <c r="Q308" i="6"/>
  <c r="O309" i="6"/>
  <c r="Q309" i="6"/>
  <c r="O310" i="6"/>
  <c r="Q310" i="6"/>
  <c r="O311" i="6"/>
  <c r="Q311" i="6"/>
  <c r="O312" i="6"/>
  <c r="Q312" i="6"/>
  <c r="O313" i="6"/>
  <c r="Q313" i="6"/>
  <c r="O314" i="6"/>
  <c r="Q314" i="6"/>
  <c r="O315" i="6"/>
  <c r="Q315" i="6"/>
  <c r="O316" i="6"/>
  <c r="Q316" i="6"/>
  <c r="O317" i="6"/>
  <c r="Q317" i="6"/>
  <c r="O318" i="6"/>
  <c r="Q318" i="6"/>
  <c r="O319" i="6"/>
  <c r="Q319" i="6"/>
  <c r="O320" i="6"/>
  <c r="Q320" i="6"/>
  <c r="O321" i="6"/>
  <c r="Q321" i="6"/>
  <c r="O322" i="6"/>
  <c r="Q322" i="6"/>
  <c r="O323" i="6"/>
  <c r="Q323" i="6"/>
  <c r="O324" i="6"/>
  <c r="Q324" i="6"/>
  <c r="O325" i="6"/>
  <c r="Q325" i="6"/>
  <c r="O326" i="6"/>
  <c r="Q326" i="6"/>
  <c r="O327" i="6"/>
  <c r="Q327" i="6"/>
  <c r="O328" i="6"/>
  <c r="Q328" i="6"/>
  <c r="O329" i="6"/>
  <c r="Q329" i="6"/>
  <c r="O330" i="6"/>
  <c r="Q330" i="6"/>
  <c r="O331" i="6"/>
  <c r="Q331" i="6"/>
  <c r="O332" i="6"/>
  <c r="Q332" i="6"/>
  <c r="O333" i="6"/>
  <c r="Q333" i="6"/>
  <c r="O334" i="6"/>
  <c r="Q334" i="6"/>
  <c r="O335" i="6"/>
  <c r="Q335" i="6"/>
  <c r="O336" i="6"/>
  <c r="Q336" i="6"/>
  <c r="O337" i="6"/>
  <c r="Q337" i="6"/>
  <c r="O338" i="6"/>
  <c r="Q338" i="6"/>
  <c r="O339" i="6"/>
  <c r="Q339" i="6"/>
  <c r="O340" i="6"/>
  <c r="Q340" i="6"/>
  <c r="O341" i="6"/>
  <c r="Q341" i="6"/>
  <c r="O342" i="6"/>
  <c r="Q342" i="6"/>
  <c r="O343" i="6"/>
  <c r="Q343" i="6"/>
  <c r="O344" i="6"/>
  <c r="Q344" i="6"/>
  <c r="O345" i="6"/>
  <c r="Q345" i="6"/>
  <c r="O346" i="6"/>
  <c r="Q346" i="6"/>
  <c r="O347" i="6"/>
  <c r="Q347" i="6"/>
  <c r="O348" i="6"/>
  <c r="Q348" i="6"/>
  <c r="O349" i="6"/>
  <c r="Q349" i="6"/>
  <c r="O350" i="6"/>
  <c r="P350" i="6"/>
  <c r="Z350" i="6"/>
  <c r="O7" i="6"/>
  <c r="Q7" i="6"/>
  <c r="T350" i="6"/>
  <c r="U350" i="6"/>
  <c r="I350" i="6"/>
  <c r="J350" i="6"/>
  <c r="T349" i="6"/>
  <c r="U349" i="6"/>
  <c r="T348" i="6"/>
  <c r="U348" i="6"/>
  <c r="T347" i="6"/>
  <c r="U347" i="6"/>
  <c r="T346" i="6"/>
  <c r="U346" i="6"/>
  <c r="T345" i="6"/>
  <c r="U345" i="6"/>
  <c r="T344" i="6"/>
  <c r="U344" i="6"/>
  <c r="T343" i="6"/>
  <c r="U343" i="6"/>
  <c r="T342" i="6"/>
  <c r="U342" i="6"/>
  <c r="T341" i="6"/>
  <c r="U341" i="6"/>
  <c r="T340" i="6"/>
  <c r="U340" i="6"/>
  <c r="T339" i="6"/>
  <c r="U339" i="6"/>
  <c r="T338" i="6"/>
  <c r="U338" i="6"/>
  <c r="T337" i="6"/>
  <c r="U337" i="6"/>
  <c r="T336" i="6"/>
  <c r="U336" i="6"/>
  <c r="T335" i="6"/>
  <c r="U335" i="6"/>
  <c r="T334" i="6"/>
  <c r="U334" i="6"/>
  <c r="T333" i="6"/>
  <c r="U333" i="6"/>
  <c r="T332" i="6"/>
  <c r="U332" i="6"/>
  <c r="T331" i="6"/>
  <c r="U331" i="6"/>
  <c r="T330" i="6"/>
  <c r="U330" i="6"/>
  <c r="T329" i="6"/>
  <c r="U329" i="6"/>
  <c r="T328" i="6"/>
  <c r="U328" i="6"/>
  <c r="T327" i="6"/>
  <c r="U327" i="6"/>
  <c r="T326" i="6"/>
  <c r="U326" i="6"/>
  <c r="T325" i="6"/>
  <c r="U325" i="6"/>
  <c r="T324" i="6"/>
  <c r="U324" i="6"/>
  <c r="T323" i="6"/>
  <c r="U323" i="6"/>
  <c r="T322" i="6"/>
  <c r="U322" i="6"/>
  <c r="T321" i="6"/>
  <c r="U321" i="6"/>
  <c r="T320" i="6"/>
  <c r="U320" i="6"/>
  <c r="T319" i="6"/>
  <c r="U319" i="6"/>
  <c r="T318" i="6"/>
  <c r="U318" i="6"/>
  <c r="T317" i="6"/>
  <c r="U317" i="6"/>
  <c r="T316" i="6"/>
  <c r="U316" i="6"/>
  <c r="T315" i="6"/>
  <c r="U315" i="6"/>
  <c r="T314" i="6"/>
  <c r="U314" i="6"/>
  <c r="T313" i="6"/>
  <c r="U313" i="6"/>
  <c r="T312" i="6"/>
  <c r="U312" i="6"/>
  <c r="T311" i="6"/>
  <c r="U311" i="6"/>
  <c r="T310" i="6"/>
  <c r="U310" i="6"/>
  <c r="T309" i="6"/>
  <c r="U309" i="6"/>
  <c r="T308" i="6"/>
  <c r="U308" i="6"/>
  <c r="T307" i="6"/>
  <c r="U307" i="6"/>
  <c r="T306" i="6"/>
  <c r="U306" i="6"/>
  <c r="T305" i="6"/>
  <c r="U305" i="6"/>
  <c r="T304" i="6"/>
  <c r="U304" i="6"/>
  <c r="T303" i="6"/>
  <c r="U303" i="6"/>
  <c r="T302" i="6"/>
  <c r="U302" i="6"/>
  <c r="T301" i="6"/>
  <c r="U301" i="6"/>
  <c r="T300" i="6"/>
  <c r="U300" i="6"/>
  <c r="T299" i="6"/>
  <c r="U299" i="6"/>
  <c r="T298" i="6"/>
  <c r="U298" i="6"/>
  <c r="T297" i="6"/>
  <c r="U297" i="6"/>
  <c r="T296" i="6"/>
  <c r="U296" i="6"/>
  <c r="T295" i="6"/>
  <c r="U295" i="6"/>
  <c r="T294" i="6"/>
  <c r="U294" i="6"/>
  <c r="T293" i="6"/>
  <c r="U293" i="6"/>
  <c r="T292" i="6"/>
  <c r="U292" i="6"/>
  <c r="T291" i="6"/>
  <c r="U291" i="6"/>
  <c r="T290" i="6"/>
  <c r="U290" i="6"/>
  <c r="T289" i="6"/>
  <c r="U289" i="6"/>
  <c r="T288" i="6"/>
  <c r="U288" i="6"/>
  <c r="T287" i="6"/>
  <c r="U287" i="6"/>
  <c r="T286" i="6"/>
  <c r="U286" i="6"/>
  <c r="T285" i="6"/>
  <c r="U285" i="6"/>
  <c r="T284" i="6"/>
  <c r="U284" i="6"/>
  <c r="T283" i="6"/>
  <c r="U283" i="6"/>
  <c r="T282" i="6"/>
  <c r="U282" i="6"/>
  <c r="T281" i="6"/>
  <c r="U281" i="6"/>
  <c r="T280" i="6"/>
  <c r="U280" i="6"/>
  <c r="T279" i="6"/>
  <c r="U279" i="6"/>
  <c r="T278" i="6"/>
  <c r="U278" i="6"/>
  <c r="T277" i="6"/>
  <c r="U277" i="6"/>
  <c r="T276" i="6"/>
  <c r="U276" i="6"/>
  <c r="T275" i="6"/>
  <c r="U275" i="6"/>
  <c r="T274" i="6"/>
  <c r="U274" i="6"/>
  <c r="T273" i="6"/>
  <c r="U273" i="6"/>
  <c r="T272" i="6"/>
  <c r="U272" i="6"/>
  <c r="T271" i="6"/>
  <c r="U271" i="6"/>
  <c r="T270" i="6"/>
  <c r="U270" i="6"/>
  <c r="T269" i="6"/>
  <c r="U269" i="6"/>
  <c r="T268" i="6"/>
  <c r="U268" i="6"/>
  <c r="T267" i="6"/>
  <c r="U267" i="6"/>
  <c r="T266" i="6"/>
  <c r="U266" i="6"/>
  <c r="T265" i="6"/>
  <c r="U265" i="6"/>
  <c r="T264" i="6"/>
  <c r="U264" i="6"/>
  <c r="T263" i="6"/>
  <c r="U263" i="6"/>
  <c r="T262" i="6"/>
  <c r="U262" i="6"/>
  <c r="T261" i="6"/>
  <c r="U261" i="6"/>
  <c r="T260" i="6"/>
  <c r="U260" i="6"/>
  <c r="T259" i="6"/>
  <c r="U259" i="6"/>
  <c r="T258" i="6"/>
  <c r="U258" i="6"/>
  <c r="T257" i="6"/>
  <c r="U257" i="6"/>
  <c r="T256" i="6"/>
  <c r="U256" i="6"/>
  <c r="T255" i="6"/>
  <c r="U255" i="6"/>
  <c r="T254" i="6"/>
  <c r="U254" i="6"/>
  <c r="T253" i="6"/>
  <c r="U253" i="6"/>
  <c r="T252" i="6"/>
  <c r="U252" i="6"/>
  <c r="T251" i="6"/>
  <c r="U251" i="6"/>
  <c r="T250" i="6"/>
  <c r="U250" i="6"/>
  <c r="T249" i="6"/>
  <c r="U249" i="6"/>
  <c r="T248" i="6"/>
  <c r="U248" i="6"/>
  <c r="T247" i="6"/>
  <c r="U247" i="6"/>
  <c r="T246" i="6"/>
  <c r="U246" i="6"/>
  <c r="T245" i="6"/>
  <c r="U245" i="6"/>
  <c r="T244" i="6"/>
  <c r="U244" i="6"/>
  <c r="T243" i="6"/>
  <c r="U243" i="6"/>
  <c r="T242" i="6"/>
  <c r="U242" i="6"/>
  <c r="T241" i="6"/>
  <c r="U241" i="6"/>
  <c r="T240" i="6"/>
  <c r="U240" i="6"/>
  <c r="T239" i="6"/>
  <c r="U239" i="6"/>
  <c r="T238" i="6"/>
  <c r="U238" i="6"/>
  <c r="T237" i="6"/>
  <c r="U237" i="6"/>
  <c r="T236" i="6"/>
  <c r="U236" i="6"/>
  <c r="T235" i="6"/>
  <c r="U235" i="6"/>
  <c r="T234" i="6"/>
  <c r="U234" i="6"/>
  <c r="T233" i="6"/>
  <c r="U233" i="6"/>
  <c r="T232" i="6"/>
  <c r="U232" i="6"/>
  <c r="T231" i="6"/>
  <c r="U231" i="6"/>
  <c r="T230" i="6"/>
  <c r="U230" i="6"/>
  <c r="T229" i="6"/>
  <c r="U229" i="6"/>
  <c r="T228" i="6"/>
  <c r="U228" i="6"/>
  <c r="T227" i="6"/>
  <c r="U227" i="6"/>
  <c r="T226" i="6"/>
  <c r="U226" i="6"/>
  <c r="T225" i="6"/>
  <c r="U225" i="6"/>
  <c r="T224" i="6"/>
  <c r="U224" i="6"/>
  <c r="T223" i="6"/>
  <c r="U223" i="6"/>
  <c r="T222" i="6"/>
  <c r="U222" i="6"/>
  <c r="T221" i="6"/>
  <c r="U221" i="6"/>
  <c r="T220" i="6"/>
  <c r="U220" i="6"/>
  <c r="T219" i="6"/>
  <c r="U219" i="6"/>
  <c r="T218" i="6"/>
  <c r="U218" i="6"/>
  <c r="T217" i="6"/>
  <c r="U217" i="6"/>
  <c r="T216" i="6"/>
  <c r="U216" i="6"/>
  <c r="T215" i="6"/>
  <c r="U215" i="6"/>
  <c r="T214" i="6"/>
  <c r="U214" i="6"/>
  <c r="T213" i="6"/>
  <c r="U213" i="6"/>
  <c r="T212" i="6"/>
  <c r="U212" i="6"/>
  <c r="T211" i="6"/>
  <c r="U211" i="6"/>
  <c r="T210" i="6"/>
  <c r="U210" i="6"/>
  <c r="T209" i="6"/>
  <c r="U209" i="6"/>
  <c r="T208" i="6"/>
  <c r="U208" i="6"/>
  <c r="T207" i="6"/>
  <c r="U207" i="6"/>
  <c r="T206" i="6"/>
  <c r="U206" i="6"/>
  <c r="T205" i="6"/>
  <c r="U205" i="6"/>
  <c r="T204" i="6"/>
  <c r="U204" i="6"/>
  <c r="T203" i="6"/>
  <c r="U203" i="6"/>
  <c r="T202" i="6"/>
  <c r="U202" i="6"/>
  <c r="T201" i="6"/>
  <c r="U201" i="6"/>
  <c r="T200" i="6"/>
  <c r="U200" i="6"/>
  <c r="T199" i="6"/>
  <c r="U199" i="6"/>
  <c r="T198" i="6"/>
  <c r="U198" i="6"/>
  <c r="T197" i="6"/>
  <c r="U197" i="6"/>
  <c r="T196" i="6"/>
  <c r="U196" i="6"/>
  <c r="T195" i="6"/>
  <c r="U195" i="6"/>
  <c r="T194" i="6"/>
  <c r="U194" i="6"/>
  <c r="T193" i="6"/>
  <c r="U193" i="6"/>
  <c r="T192" i="6"/>
  <c r="U192" i="6"/>
  <c r="T191" i="6"/>
  <c r="U191" i="6"/>
  <c r="T190" i="6"/>
  <c r="U190" i="6"/>
  <c r="T189" i="6"/>
  <c r="U189" i="6"/>
  <c r="T188" i="6"/>
  <c r="U188" i="6"/>
  <c r="T187" i="6"/>
  <c r="U187" i="6"/>
  <c r="T186" i="6"/>
  <c r="U186" i="6"/>
  <c r="T185" i="6"/>
  <c r="U185" i="6"/>
  <c r="T184" i="6"/>
  <c r="U184" i="6"/>
  <c r="T183" i="6"/>
  <c r="U183" i="6"/>
  <c r="T182" i="6"/>
  <c r="U182" i="6"/>
  <c r="T181" i="6"/>
  <c r="U181" i="6"/>
  <c r="T180" i="6"/>
  <c r="U180" i="6"/>
  <c r="T179" i="6"/>
  <c r="U179" i="6"/>
  <c r="T178" i="6"/>
  <c r="U178" i="6"/>
  <c r="T177" i="6"/>
  <c r="U177" i="6"/>
  <c r="T176" i="6"/>
  <c r="U176" i="6"/>
  <c r="T175" i="6"/>
  <c r="U175" i="6"/>
  <c r="T174" i="6"/>
  <c r="U174" i="6"/>
  <c r="T173" i="6"/>
  <c r="U173" i="6"/>
  <c r="T172" i="6"/>
  <c r="U172" i="6"/>
  <c r="T171" i="6"/>
  <c r="U171" i="6"/>
  <c r="T170" i="6"/>
  <c r="U170" i="6"/>
  <c r="T169" i="6"/>
  <c r="U169" i="6"/>
  <c r="T168" i="6"/>
  <c r="U168" i="6"/>
  <c r="T167" i="6"/>
  <c r="U167" i="6"/>
  <c r="T166" i="6"/>
  <c r="U166" i="6"/>
  <c r="T165" i="6"/>
  <c r="U165" i="6"/>
  <c r="T164" i="6"/>
  <c r="U164" i="6"/>
  <c r="T163" i="6"/>
  <c r="U163" i="6"/>
  <c r="T162" i="6"/>
  <c r="U162" i="6"/>
  <c r="K162" i="6"/>
  <c r="T161" i="6"/>
  <c r="U161" i="6"/>
  <c r="I161" i="6"/>
  <c r="J161" i="6"/>
  <c r="T160" i="6"/>
  <c r="U160" i="6"/>
  <c r="T159" i="6"/>
  <c r="U159" i="6"/>
  <c r="T158" i="6"/>
  <c r="U158" i="6"/>
  <c r="T157" i="6"/>
  <c r="U157" i="6"/>
  <c r="T156" i="6"/>
  <c r="U156" i="6"/>
  <c r="T155" i="6"/>
  <c r="U155" i="6"/>
  <c r="T154" i="6"/>
  <c r="U154" i="6"/>
  <c r="T153" i="6"/>
  <c r="U153" i="6"/>
  <c r="T152" i="6"/>
  <c r="U152" i="6"/>
  <c r="T151" i="6"/>
  <c r="U151" i="6"/>
  <c r="T150" i="6"/>
  <c r="U150" i="6"/>
  <c r="T149" i="6"/>
  <c r="U149" i="6"/>
  <c r="T148" i="6"/>
  <c r="U148" i="6"/>
  <c r="T147" i="6"/>
  <c r="U147" i="6"/>
  <c r="T146" i="6"/>
  <c r="U146" i="6"/>
  <c r="T145" i="6"/>
  <c r="U145" i="6"/>
  <c r="T144" i="6"/>
  <c r="U144" i="6"/>
  <c r="T143" i="6"/>
  <c r="U143" i="6"/>
  <c r="T142" i="6"/>
  <c r="U142" i="6"/>
  <c r="T141" i="6"/>
  <c r="U141" i="6"/>
  <c r="T140" i="6"/>
  <c r="U140" i="6"/>
  <c r="T139" i="6"/>
  <c r="U139" i="6"/>
  <c r="T138" i="6"/>
  <c r="U138" i="6"/>
  <c r="T137" i="6"/>
  <c r="U137" i="6"/>
  <c r="T136" i="6"/>
  <c r="U136" i="6"/>
  <c r="T135" i="6"/>
  <c r="U135" i="6"/>
  <c r="T134" i="6"/>
  <c r="U134" i="6"/>
  <c r="T133" i="6"/>
  <c r="U133" i="6"/>
  <c r="T132" i="6"/>
  <c r="U132" i="6"/>
  <c r="T131" i="6"/>
  <c r="U131" i="6"/>
  <c r="T130" i="6"/>
  <c r="U130" i="6"/>
  <c r="T129" i="6"/>
  <c r="U129" i="6"/>
  <c r="T128" i="6"/>
  <c r="U128" i="6"/>
  <c r="T127" i="6"/>
  <c r="U127" i="6"/>
  <c r="T126" i="6"/>
  <c r="U126" i="6"/>
  <c r="T125" i="6"/>
  <c r="U125" i="6"/>
  <c r="T124" i="6"/>
  <c r="U124" i="6"/>
  <c r="T123" i="6"/>
  <c r="U123" i="6"/>
  <c r="T122" i="6"/>
  <c r="U122" i="6"/>
  <c r="T121" i="6"/>
  <c r="U121" i="6"/>
  <c r="T120" i="6"/>
  <c r="U120" i="6"/>
  <c r="T119" i="6"/>
  <c r="U119" i="6"/>
  <c r="T118" i="6"/>
  <c r="U118" i="6"/>
  <c r="T117" i="6"/>
  <c r="U117" i="6"/>
  <c r="T116" i="6"/>
  <c r="U116" i="6"/>
  <c r="T115" i="6"/>
  <c r="U115" i="6"/>
  <c r="T114" i="6"/>
  <c r="U114" i="6"/>
  <c r="T113" i="6"/>
  <c r="U113" i="6"/>
  <c r="T112" i="6"/>
  <c r="U112" i="6"/>
  <c r="T111" i="6"/>
  <c r="U111" i="6"/>
  <c r="T110" i="6"/>
  <c r="U110" i="6"/>
  <c r="T109" i="6"/>
  <c r="U109" i="6"/>
  <c r="T108" i="6"/>
  <c r="U108" i="6"/>
  <c r="T107" i="6"/>
  <c r="U107" i="6"/>
  <c r="T106" i="6"/>
  <c r="U106" i="6"/>
  <c r="T105" i="6"/>
  <c r="U105" i="6"/>
  <c r="T104" i="6"/>
  <c r="U104" i="6"/>
  <c r="T103" i="6"/>
  <c r="U103" i="6"/>
  <c r="T102" i="6"/>
  <c r="U102" i="6"/>
  <c r="T101" i="6"/>
  <c r="U101" i="6"/>
  <c r="T100" i="6"/>
  <c r="U100" i="6"/>
  <c r="T99" i="6"/>
  <c r="U99" i="6"/>
  <c r="T98" i="6"/>
  <c r="U98" i="6"/>
  <c r="T97" i="6"/>
  <c r="U97" i="6"/>
  <c r="T96" i="6"/>
  <c r="U96" i="6"/>
  <c r="T95" i="6"/>
  <c r="U95" i="6"/>
  <c r="T94" i="6"/>
  <c r="U94" i="6"/>
  <c r="T93" i="6"/>
  <c r="U93" i="6"/>
  <c r="T92" i="6"/>
  <c r="U92" i="6"/>
  <c r="T91" i="6"/>
  <c r="U91" i="6"/>
  <c r="T90" i="6"/>
  <c r="U90" i="6"/>
  <c r="T89" i="6"/>
  <c r="U89" i="6"/>
  <c r="T88" i="6"/>
  <c r="U88" i="6"/>
  <c r="T87" i="6"/>
  <c r="U87" i="6"/>
  <c r="T86" i="6"/>
  <c r="U86" i="6"/>
  <c r="T85" i="6"/>
  <c r="U85" i="6"/>
  <c r="T84" i="6"/>
  <c r="U84" i="6"/>
  <c r="T83" i="6"/>
  <c r="U83" i="6"/>
  <c r="T82" i="6"/>
  <c r="U82" i="6"/>
  <c r="T81" i="6"/>
  <c r="U81" i="6"/>
  <c r="T80" i="6"/>
  <c r="U80" i="6"/>
  <c r="T79" i="6"/>
  <c r="U79" i="6"/>
  <c r="T78" i="6"/>
  <c r="U78" i="6"/>
  <c r="T77" i="6"/>
  <c r="U77" i="6"/>
  <c r="T76" i="6"/>
  <c r="U76" i="6"/>
  <c r="T75" i="6"/>
  <c r="U75" i="6"/>
  <c r="T74" i="6"/>
  <c r="U74" i="6"/>
  <c r="T73" i="6"/>
  <c r="U73" i="6"/>
  <c r="T72" i="6"/>
  <c r="U72" i="6"/>
  <c r="T71" i="6"/>
  <c r="U71" i="6"/>
  <c r="T70" i="6"/>
  <c r="U70" i="6"/>
  <c r="T69" i="6"/>
  <c r="U69" i="6"/>
  <c r="T68" i="6"/>
  <c r="U68" i="6"/>
  <c r="T67" i="6"/>
  <c r="U67" i="6"/>
  <c r="T66" i="6"/>
  <c r="U66" i="6"/>
  <c r="T65" i="6"/>
  <c r="U65" i="6"/>
  <c r="T64" i="6"/>
  <c r="U64" i="6"/>
  <c r="T63" i="6"/>
  <c r="U63" i="6"/>
  <c r="T62" i="6"/>
  <c r="U62" i="6"/>
  <c r="T61" i="6"/>
  <c r="U61" i="6"/>
  <c r="T60" i="6"/>
  <c r="U60" i="6"/>
  <c r="T59" i="6"/>
  <c r="U59" i="6"/>
  <c r="T58" i="6"/>
  <c r="U58" i="6"/>
  <c r="T57" i="6"/>
  <c r="U57" i="6"/>
  <c r="T56" i="6"/>
  <c r="U56" i="6"/>
  <c r="T55" i="6"/>
  <c r="U55" i="6"/>
  <c r="T54" i="6"/>
  <c r="U54" i="6"/>
  <c r="T53" i="6"/>
  <c r="U53" i="6"/>
  <c r="T52" i="6"/>
  <c r="U52" i="6"/>
  <c r="T51" i="6"/>
  <c r="U51" i="6"/>
  <c r="T50" i="6"/>
  <c r="U50" i="6"/>
  <c r="T49" i="6"/>
  <c r="U49" i="6"/>
  <c r="T48" i="6"/>
  <c r="U48" i="6"/>
  <c r="T47" i="6"/>
  <c r="U47" i="6"/>
  <c r="T46" i="6"/>
  <c r="U46" i="6"/>
  <c r="T45" i="6"/>
  <c r="U45" i="6"/>
  <c r="T44" i="6"/>
  <c r="U44" i="6"/>
  <c r="T43" i="6"/>
  <c r="U43" i="6"/>
  <c r="T42" i="6"/>
  <c r="U42" i="6"/>
  <c r="T41" i="6"/>
  <c r="U41" i="6"/>
  <c r="T40" i="6"/>
  <c r="U40" i="6"/>
  <c r="T39" i="6"/>
  <c r="U39" i="6"/>
  <c r="T38" i="6"/>
  <c r="U38" i="6"/>
  <c r="T37" i="6"/>
  <c r="U37" i="6"/>
  <c r="T36" i="6"/>
  <c r="U36" i="6"/>
  <c r="T35" i="6"/>
  <c r="U35" i="6"/>
  <c r="T34" i="6"/>
  <c r="U34" i="6"/>
  <c r="T33" i="6"/>
  <c r="U33" i="6"/>
  <c r="T32" i="6"/>
  <c r="U32" i="6"/>
  <c r="T31" i="6"/>
  <c r="U31" i="6"/>
  <c r="T30" i="6"/>
  <c r="U30" i="6"/>
  <c r="T29" i="6"/>
  <c r="U29" i="6"/>
  <c r="T28" i="6"/>
  <c r="U28" i="6"/>
  <c r="T27" i="6"/>
  <c r="U27" i="6"/>
  <c r="T26" i="6"/>
  <c r="U26" i="6"/>
  <c r="T25" i="6"/>
  <c r="U25" i="6"/>
  <c r="T24" i="6"/>
  <c r="U24" i="6"/>
  <c r="T23" i="6"/>
  <c r="U23" i="6"/>
  <c r="T22" i="6"/>
  <c r="U22" i="6"/>
  <c r="T21" i="6"/>
  <c r="U21" i="6"/>
  <c r="T20" i="6"/>
  <c r="U20" i="6"/>
  <c r="T19" i="6"/>
  <c r="U19" i="6"/>
  <c r="T18" i="6"/>
  <c r="U18" i="6"/>
  <c r="T17" i="6"/>
  <c r="U17" i="6"/>
  <c r="T16" i="6"/>
  <c r="U16" i="6"/>
  <c r="T15" i="6"/>
  <c r="U15" i="6"/>
  <c r="T14" i="6"/>
  <c r="U14" i="6"/>
  <c r="T13" i="6"/>
  <c r="U13" i="6"/>
  <c r="T12" i="6"/>
  <c r="U12" i="6"/>
  <c r="T11" i="6"/>
  <c r="U11" i="6"/>
  <c r="T10" i="6"/>
  <c r="U10" i="6"/>
  <c r="T9" i="6"/>
  <c r="U9" i="6"/>
  <c r="T8" i="6"/>
  <c r="U8" i="6"/>
  <c r="T7" i="6"/>
  <c r="U7" i="6"/>
  <c r="I7" i="6"/>
  <c r="J7" i="6"/>
  <c r="Q350" i="6"/>
  <c r="W350" i="6"/>
  <c r="AB350" i="6"/>
  <c r="X350" i="6"/>
  <c r="Y161" i="6"/>
  <c r="Z161" i="6"/>
  <c r="Q161" i="6"/>
  <c r="W161" i="6"/>
  <c r="X161" i="6"/>
  <c r="K7" i="6"/>
  <c r="K8" i="6"/>
  <c r="K9" i="6"/>
  <c r="K10" i="6"/>
  <c r="K11" i="6"/>
  <c r="K12" i="6"/>
  <c r="K13" i="6"/>
  <c r="K14" i="6"/>
  <c r="K15" i="6"/>
  <c r="K16" i="6"/>
  <c r="K17" i="6"/>
  <c r="K18" i="6"/>
  <c r="K19" i="6"/>
  <c r="K20" i="6"/>
  <c r="K21" i="6"/>
  <c r="K22" i="6"/>
  <c r="K23" i="6"/>
  <c r="K24" i="6"/>
  <c r="K25" i="6"/>
  <c r="K26" i="6"/>
  <c r="K27" i="6"/>
  <c r="K28" i="6"/>
  <c r="K29" i="6"/>
  <c r="K30" i="6"/>
  <c r="K31" i="6"/>
  <c r="K32" i="6"/>
  <c r="K33" i="6"/>
  <c r="K34" i="6"/>
  <c r="K35" i="6"/>
  <c r="K36" i="6"/>
  <c r="K37" i="6"/>
  <c r="K38" i="6"/>
  <c r="K39" i="6"/>
  <c r="K40" i="6"/>
  <c r="K41" i="6"/>
  <c r="K42" i="6"/>
  <c r="K43" i="6"/>
  <c r="K44" i="6"/>
  <c r="K45" i="6"/>
  <c r="K46" i="6"/>
  <c r="K47" i="6"/>
  <c r="K48" i="6"/>
  <c r="K49" i="6"/>
  <c r="K50" i="6"/>
  <c r="K51" i="6"/>
  <c r="K52" i="6"/>
  <c r="K53" i="6"/>
  <c r="K54" i="6"/>
  <c r="K55" i="6"/>
  <c r="K56" i="6"/>
  <c r="K57" i="6"/>
  <c r="K58" i="6"/>
  <c r="K59" i="6"/>
  <c r="K60" i="6"/>
  <c r="K61" i="6"/>
  <c r="K62" i="6"/>
  <c r="K63" i="6"/>
  <c r="K64" i="6"/>
  <c r="K65" i="6"/>
  <c r="K66" i="6"/>
  <c r="K67" i="6"/>
  <c r="K68" i="6"/>
  <c r="K69" i="6"/>
  <c r="K70" i="6"/>
  <c r="K71" i="6"/>
  <c r="K72" i="6"/>
  <c r="K73" i="6"/>
  <c r="K74" i="6"/>
  <c r="K75" i="6"/>
  <c r="K76" i="6"/>
  <c r="K77" i="6"/>
  <c r="K78" i="6"/>
  <c r="K79" i="6"/>
  <c r="K80" i="6"/>
  <c r="K81" i="6"/>
  <c r="K82" i="6"/>
  <c r="K83" i="6"/>
  <c r="K84" i="6"/>
  <c r="K85" i="6"/>
  <c r="K86" i="6"/>
  <c r="K87" i="6"/>
  <c r="K88" i="6"/>
  <c r="K89" i="6"/>
  <c r="K90" i="6"/>
  <c r="K91" i="6"/>
  <c r="K92" i="6"/>
  <c r="K93" i="6"/>
  <c r="K94" i="6"/>
  <c r="K95" i="6"/>
  <c r="K96" i="6"/>
  <c r="K97" i="6"/>
  <c r="K98" i="6"/>
  <c r="K99" i="6"/>
  <c r="K100" i="6"/>
  <c r="K101" i="6"/>
  <c r="K102" i="6"/>
  <c r="K103" i="6"/>
  <c r="K104" i="6"/>
  <c r="K105" i="6"/>
  <c r="K106" i="6"/>
  <c r="K107" i="6"/>
  <c r="K108" i="6"/>
  <c r="K109" i="6"/>
  <c r="K110" i="6"/>
  <c r="K111" i="6"/>
  <c r="K112" i="6"/>
  <c r="K113" i="6"/>
  <c r="K114" i="6"/>
  <c r="K115" i="6"/>
  <c r="K116" i="6"/>
  <c r="K117" i="6"/>
  <c r="K118" i="6"/>
  <c r="K119" i="6"/>
  <c r="K120" i="6"/>
  <c r="K121" i="6"/>
  <c r="K122" i="6"/>
  <c r="K123" i="6"/>
  <c r="K124" i="6"/>
  <c r="K126" i="6"/>
  <c r="K128" i="6"/>
  <c r="K130" i="6"/>
  <c r="K132" i="6"/>
  <c r="K134" i="6"/>
  <c r="K136" i="6"/>
  <c r="K138" i="6"/>
  <c r="K140" i="6"/>
  <c r="K142" i="6"/>
  <c r="K144" i="6"/>
  <c r="K208" i="6"/>
  <c r="K211" i="6"/>
  <c r="K212" i="6"/>
  <c r="K215" i="6"/>
  <c r="K216" i="6"/>
  <c r="K219" i="6"/>
  <c r="K220" i="6"/>
  <c r="K223" i="6"/>
  <c r="K224" i="6"/>
  <c r="K227" i="6"/>
  <c r="K228" i="6"/>
  <c r="K231" i="6"/>
  <c r="K232" i="6"/>
  <c r="K235" i="6"/>
  <c r="K236" i="6"/>
  <c r="K239" i="6"/>
  <c r="K240" i="6"/>
  <c r="K243" i="6"/>
  <c r="K244" i="6"/>
  <c r="K247" i="6"/>
  <c r="K248" i="6"/>
  <c r="K251" i="6"/>
  <c r="K252" i="6"/>
  <c r="K255" i="6"/>
  <c r="K256" i="6"/>
  <c r="K259" i="6"/>
  <c r="K260" i="6"/>
  <c r="K262" i="6"/>
  <c r="K265" i="6"/>
  <c r="K267" i="6"/>
  <c r="K269" i="6"/>
  <c r="K271" i="6"/>
  <c r="K290" i="6"/>
  <c r="K294" i="6"/>
  <c r="K298" i="6"/>
  <c r="K302" i="6"/>
  <c r="K306" i="6"/>
  <c r="K310" i="6"/>
  <c r="K314" i="6"/>
  <c r="K318" i="6"/>
  <c r="K322" i="6"/>
  <c r="K326" i="6"/>
  <c r="K330" i="6"/>
  <c r="W10" i="6"/>
  <c r="X10" i="6"/>
  <c r="Q9" i="6"/>
  <c r="W9" i="6"/>
  <c r="P9" i="6"/>
  <c r="Y9" i="6"/>
  <c r="Z9" i="6"/>
  <c r="Q8" i="6"/>
  <c r="W8" i="6"/>
  <c r="X8" i="6"/>
  <c r="P8" i="6"/>
  <c r="Y8" i="6"/>
  <c r="Z8" i="6"/>
  <c r="K202" i="6"/>
  <c r="K158" i="6"/>
  <c r="K166" i="6"/>
  <c r="K206" i="6"/>
  <c r="R349" i="6"/>
  <c r="S349" i="6"/>
  <c r="AA349" i="6"/>
  <c r="AC349" i="6"/>
  <c r="R347" i="6"/>
  <c r="S347" i="6"/>
  <c r="AA347" i="6"/>
  <c r="AC347" i="6"/>
  <c r="R345" i="6"/>
  <c r="S345" i="6"/>
  <c r="AA345" i="6"/>
  <c r="AC345" i="6"/>
  <c r="R343" i="6"/>
  <c r="AA343" i="6"/>
  <c r="AC343" i="6"/>
  <c r="R341" i="6"/>
  <c r="S341" i="6"/>
  <c r="AA341" i="6"/>
  <c r="AC341" i="6"/>
  <c r="R339" i="6"/>
  <c r="S339" i="6"/>
  <c r="AA339" i="6"/>
  <c r="AC339" i="6"/>
  <c r="R337" i="6"/>
  <c r="S337" i="6"/>
  <c r="AA337" i="6"/>
  <c r="AC337" i="6"/>
  <c r="R335" i="6"/>
  <c r="AA335" i="6"/>
  <c r="AC335" i="6"/>
  <c r="R333" i="6"/>
  <c r="S333" i="6"/>
  <c r="AA333" i="6"/>
  <c r="AC333" i="6"/>
  <c r="R331" i="6"/>
  <c r="S331" i="6"/>
  <c r="AA331" i="6"/>
  <c r="AC331" i="6"/>
  <c r="R329" i="6"/>
  <c r="S329" i="6"/>
  <c r="AA329" i="6"/>
  <c r="AC329" i="6"/>
  <c r="R327" i="6"/>
  <c r="AA327" i="6"/>
  <c r="AC327" i="6"/>
  <c r="R325" i="6"/>
  <c r="S325" i="6"/>
  <c r="AA325" i="6"/>
  <c r="AC325" i="6"/>
  <c r="R323" i="6"/>
  <c r="S323" i="6"/>
  <c r="AA323" i="6"/>
  <c r="AC323" i="6"/>
  <c r="R321" i="6"/>
  <c r="S321" i="6"/>
  <c r="AA321" i="6"/>
  <c r="AC321" i="6"/>
  <c r="R319" i="6"/>
  <c r="AA319" i="6"/>
  <c r="AC319" i="6"/>
  <c r="R317" i="6"/>
  <c r="S317" i="6"/>
  <c r="AA317" i="6"/>
  <c r="AC317" i="6"/>
  <c r="R315" i="6"/>
  <c r="S315" i="6"/>
  <c r="AA315" i="6"/>
  <c r="AC315" i="6"/>
  <c r="R313" i="6"/>
  <c r="S313" i="6"/>
  <c r="AA313" i="6"/>
  <c r="AC313" i="6"/>
  <c r="R311" i="6"/>
  <c r="AA311" i="6"/>
  <c r="AC311" i="6"/>
  <c r="R309" i="6"/>
  <c r="S309" i="6"/>
  <c r="AA309" i="6"/>
  <c r="AC309" i="6"/>
  <c r="R307" i="6"/>
  <c r="S307" i="6"/>
  <c r="AA307" i="6"/>
  <c r="AC307" i="6"/>
  <c r="R305" i="6"/>
  <c r="S305" i="6"/>
  <c r="AA305" i="6"/>
  <c r="AC305" i="6"/>
  <c r="R303" i="6"/>
  <c r="AA303" i="6"/>
  <c r="AC303" i="6"/>
  <c r="R301" i="6"/>
  <c r="S301" i="6"/>
  <c r="AA301" i="6"/>
  <c r="AC301" i="6"/>
  <c r="R299" i="6"/>
  <c r="S299" i="6"/>
  <c r="AA299" i="6"/>
  <c r="AC299" i="6"/>
  <c r="R297" i="6"/>
  <c r="S297" i="6"/>
  <c r="AA297" i="6"/>
  <c r="AC297" i="6"/>
  <c r="R295" i="6"/>
  <c r="AA295" i="6"/>
  <c r="AC295" i="6"/>
  <c r="R293" i="6"/>
  <c r="S293" i="6"/>
  <c r="AA293" i="6"/>
  <c r="AC293" i="6"/>
  <c r="R291" i="6"/>
  <c r="S291" i="6"/>
  <c r="AA291" i="6"/>
  <c r="AC291" i="6"/>
  <c r="R289" i="6"/>
  <c r="S289" i="6"/>
  <c r="AA289" i="6"/>
  <c r="AC289" i="6"/>
  <c r="R287" i="6"/>
  <c r="AA287" i="6"/>
  <c r="AC287" i="6"/>
  <c r="R285" i="6"/>
  <c r="S285" i="6"/>
  <c r="AA285" i="6"/>
  <c r="AC285" i="6"/>
  <c r="R283" i="6"/>
  <c r="S283" i="6"/>
  <c r="AA283" i="6"/>
  <c r="AC283" i="6"/>
  <c r="R281" i="6"/>
  <c r="S281" i="6"/>
  <c r="AA281" i="6"/>
  <c r="AC281" i="6"/>
  <c r="R279" i="6"/>
  <c r="AA279" i="6"/>
  <c r="AC279" i="6"/>
  <c r="R277" i="6"/>
  <c r="S277" i="6"/>
  <c r="AA277" i="6"/>
  <c r="AC277" i="6"/>
  <c r="R275" i="6"/>
  <c r="S275" i="6"/>
  <c r="AA275" i="6"/>
  <c r="AC275" i="6"/>
  <c r="R273" i="6"/>
  <c r="S273" i="6"/>
  <c r="AA273" i="6"/>
  <c r="AC273" i="6"/>
  <c r="R271" i="6"/>
  <c r="AA271" i="6"/>
  <c r="AC271" i="6"/>
  <c r="R269" i="6"/>
  <c r="S269" i="6"/>
  <c r="AA269" i="6"/>
  <c r="AC269" i="6"/>
  <c r="R267" i="6"/>
  <c r="S267" i="6"/>
  <c r="AA267" i="6"/>
  <c r="AC267" i="6"/>
  <c r="R265" i="6"/>
  <c r="S265" i="6"/>
  <c r="AA265" i="6"/>
  <c r="AC265" i="6"/>
  <c r="R263" i="6"/>
  <c r="AA263" i="6"/>
  <c r="AC263" i="6"/>
  <c r="R261" i="6"/>
  <c r="S261" i="6"/>
  <c r="AA261" i="6"/>
  <c r="AC261" i="6"/>
  <c r="R259" i="6"/>
  <c r="S259" i="6"/>
  <c r="AA259" i="6"/>
  <c r="AC259" i="6"/>
  <c r="R257" i="6"/>
  <c r="S257" i="6"/>
  <c r="AA257" i="6"/>
  <c r="AC257" i="6"/>
  <c r="R255" i="6"/>
  <c r="AA255" i="6"/>
  <c r="AC255" i="6"/>
  <c r="R253" i="6"/>
  <c r="S253" i="6"/>
  <c r="AA253" i="6"/>
  <c r="AC253" i="6"/>
  <c r="R251" i="6"/>
  <c r="S251" i="6"/>
  <c r="AA251" i="6"/>
  <c r="AC251" i="6"/>
  <c r="R249" i="6"/>
  <c r="S249" i="6"/>
  <c r="AA249" i="6"/>
  <c r="AC249" i="6"/>
  <c r="R247" i="6"/>
  <c r="AA247" i="6"/>
  <c r="AC247" i="6"/>
  <c r="R245" i="6"/>
  <c r="S245" i="6"/>
  <c r="AA245" i="6"/>
  <c r="AC245" i="6"/>
  <c r="R243" i="6"/>
  <c r="S243" i="6"/>
  <c r="AA243" i="6"/>
  <c r="AC243" i="6"/>
  <c r="R241" i="6"/>
  <c r="S241" i="6"/>
  <c r="AA241" i="6"/>
  <c r="AC241" i="6"/>
  <c r="R239" i="6"/>
  <c r="AA239" i="6"/>
  <c r="AC239" i="6"/>
  <c r="R237" i="6"/>
  <c r="S237" i="6"/>
  <c r="AA237" i="6"/>
  <c r="AC237" i="6"/>
  <c r="R235" i="6"/>
  <c r="S235" i="6"/>
  <c r="AA235" i="6"/>
  <c r="AC235" i="6"/>
  <c r="R233" i="6"/>
  <c r="S233" i="6"/>
  <c r="AA233" i="6"/>
  <c r="AC233" i="6"/>
  <c r="R231" i="6"/>
  <c r="AA231" i="6"/>
  <c r="AC231" i="6"/>
  <c r="R229" i="6"/>
  <c r="S229" i="6"/>
  <c r="AA229" i="6"/>
  <c r="AC229" i="6"/>
  <c r="R227" i="6"/>
  <c r="S227" i="6"/>
  <c r="AA227" i="6"/>
  <c r="AC227" i="6"/>
  <c r="R225" i="6"/>
  <c r="S225" i="6"/>
  <c r="AA225" i="6"/>
  <c r="AC225" i="6"/>
  <c r="R223" i="6"/>
  <c r="AA223" i="6"/>
  <c r="AC223" i="6"/>
  <c r="R221" i="6"/>
  <c r="S221" i="6"/>
  <c r="AA221" i="6"/>
  <c r="AC221" i="6"/>
  <c r="R219" i="6"/>
  <c r="S219" i="6"/>
  <c r="AA219" i="6"/>
  <c r="AC219" i="6"/>
  <c r="R217" i="6"/>
  <c r="S217" i="6"/>
  <c r="AA217" i="6"/>
  <c r="AC217" i="6"/>
  <c r="R215" i="6"/>
  <c r="AA215" i="6"/>
  <c r="AC215" i="6"/>
  <c r="R213" i="6"/>
  <c r="S213" i="6"/>
  <c r="AA213" i="6"/>
  <c r="AC213" i="6"/>
  <c r="R211" i="6"/>
  <c r="S211" i="6"/>
  <c r="AA211" i="6"/>
  <c r="AC211" i="6"/>
  <c r="R209" i="6"/>
  <c r="S209" i="6"/>
  <c r="AA209" i="6"/>
  <c r="AC209" i="6"/>
  <c r="R207" i="6"/>
  <c r="AA207" i="6"/>
  <c r="AC207" i="6"/>
  <c r="R205" i="6"/>
  <c r="S205" i="6"/>
  <c r="AA205" i="6"/>
  <c r="AC205" i="6"/>
  <c r="R203" i="6"/>
  <c r="S203" i="6"/>
  <c r="AA203" i="6"/>
  <c r="AC203" i="6"/>
  <c r="R201" i="6"/>
  <c r="S201" i="6"/>
  <c r="AA201" i="6"/>
  <c r="AC201" i="6"/>
  <c r="R199" i="6"/>
  <c r="AA199" i="6"/>
  <c r="AC199" i="6"/>
  <c r="R197" i="6"/>
  <c r="S197" i="6"/>
  <c r="AA197" i="6"/>
  <c r="AC197" i="6"/>
  <c r="R195" i="6"/>
  <c r="S195" i="6"/>
  <c r="AA195" i="6"/>
  <c r="AC195" i="6"/>
  <c r="R193" i="6"/>
  <c r="S193" i="6"/>
  <c r="AA193" i="6"/>
  <c r="AC193" i="6"/>
  <c r="R191" i="6"/>
  <c r="AA191" i="6"/>
  <c r="AC191" i="6"/>
  <c r="R189" i="6"/>
  <c r="S189" i="6"/>
  <c r="AA189" i="6"/>
  <c r="AC189" i="6"/>
  <c r="R187" i="6"/>
  <c r="S187" i="6"/>
  <c r="AA187" i="6"/>
  <c r="AC187" i="6"/>
  <c r="R185" i="6"/>
  <c r="S185" i="6"/>
  <c r="AA185" i="6"/>
  <c r="AC185" i="6"/>
  <c r="R183" i="6"/>
  <c r="AA183" i="6"/>
  <c r="AC183" i="6"/>
  <c r="R181" i="6"/>
  <c r="S181" i="6"/>
  <c r="AA181" i="6"/>
  <c r="AC181" i="6"/>
  <c r="R179" i="6"/>
  <c r="S179" i="6"/>
  <c r="AA179" i="6"/>
  <c r="AC179" i="6"/>
  <c r="R177" i="6"/>
  <c r="S177" i="6"/>
  <c r="AA177" i="6"/>
  <c r="AC177" i="6"/>
  <c r="R175" i="6"/>
  <c r="AA175" i="6"/>
  <c r="AC175" i="6"/>
  <c r="R173" i="6"/>
  <c r="S173" i="6"/>
  <c r="AA173" i="6"/>
  <c r="AC173" i="6"/>
  <c r="R171" i="6"/>
  <c r="S171" i="6"/>
  <c r="AA171" i="6"/>
  <c r="AC171" i="6"/>
  <c r="R169" i="6"/>
  <c r="S169" i="6"/>
  <c r="AA169" i="6"/>
  <c r="AC169" i="6"/>
  <c r="R167" i="6"/>
  <c r="AA167" i="6"/>
  <c r="AC167" i="6"/>
  <c r="R165" i="6"/>
  <c r="S165" i="6"/>
  <c r="AA165" i="6"/>
  <c r="AC165" i="6"/>
  <c r="R163" i="6"/>
  <c r="S163" i="6"/>
  <c r="AA163" i="6"/>
  <c r="AC163" i="6"/>
  <c r="R161" i="6"/>
  <c r="R159" i="6"/>
  <c r="AA159" i="6"/>
  <c r="AC159" i="6"/>
  <c r="R157" i="6"/>
  <c r="S157" i="6"/>
  <c r="AA157" i="6"/>
  <c r="AC157" i="6"/>
  <c r="R155" i="6"/>
  <c r="S155" i="6"/>
  <c r="AA155" i="6"/>
  <c r="AC155" i="6"/>
  <c r="R153" i="6"/>
  <c r="S153" i="6"/>
  <c r="AA153" i="6"/>
  <c r="AC153" i="6"/>
  <c r="R151" i="6"/>
  <c r="AA151" i="6"/>
  <c r="AC151" i="6"/>
  <c r="R149" i="6"/>
  <c r="S149" i="6"/>
  <c r="AA149" i="6"/>
  <c r="AC149" i="6"/>
  <c r="R147" i="6"/>
  <c r="S147" i="6"/>
  <c r="AA147" i="6"/>
  <c r="AC147" i="6"/>
  <c r="R145" i="6"/>
  <c r="S145" i="6"/>
  <c r="AA145" i="6"/>
  <c r="AC145" i="6"/>
  <c r="R143" i="6"/>
  <c r="AA143" i="6"/>
  <c r="AC143" i="6"/>
  <c r="R141" i="6"/>
  <c r="S141" i="6"/>
  <c r="AA141" i="6"/>
  <c r="AC141" i="6"/>
  <c r="R139" i="6"/>
  <c r="S139" i="6"/>
  <c r="AA139" i="6"/>
  <c r="AC139" i="6"/>
  <c r="R137" i="6"/>
  <c r="S137" i="6"/>
  <c r="AA137" i="6"/>
  <c r="AC137" i="6"/>
  <c r="R135" i="6"/>
  <c r="AA135" i="6"/>
  <c r="AC135" i="6"/>
  <c r="R133" i="6"/>
  <c r="S133" i="6"/>
  <c r="AA133" i="6"/>
  <c r="AC133" i="6"/>
  <c r="R131" i="6"/>
  <c r="S131" i="6"/>
  <c r="AA131" i="6"/>
  <c r="AC131" i="6"/>
  <c r="R129" i="6"/>
  <c r="S129" i="6"/>
  <c r="AA129" i="6"/>
  <c r="AC129" i="6"/>
  <c r="R127" i="6"/>
  <c r="AA127" i="6"/>
  <c r="AC127" i="6"/>
  <c r="R125" i="6"/>
  <c r="S125" i="6"/>
  <c r="AA125" i="6"/>
  <c r="AC125" i="6"/>
  <c r="R123" i="6"/>
  <c r="S123" i="6"/>
  <c r="AA123" i="6"/>
  <c r="AC123" i="6"/>
  <c r="R121" i="6"/>
  <c r="S121" i="6"/>
  <c r="AA121" i="6"/>
  <c r="AC121" i="6"/>
  <c r="R119" i="6"/>
  <c r="AA119" i="6"/>
  <c r="AC119" i="6"/>
  <c r="R117" i="6"/>
  <c r="S117" i="6"/>
  <c r="AA117" i="6"/>
  <c r="AC117" i="6"/>
  <c r="R115" i="6"/>
  <c r="S115" i="6"/>
  <c r="AA115" i="6"/>
  <c r="AC115" i="6"/>
  <c r="R113" i="6"/>
  <c r="S113" i="6"/>
  <c r="AA113" i="6"/>
  <c r="AC113" i="6"/>
  <c r="R111" i="6"/>
  <c r="AA111" i="6"/>
  <c r="AC111" i="6"/>
  <c r="R109" i="6"/>
  <c r="S109" i="6"/>
  <c r="AA109" i="6"/>
  <c r="AC109" i="6"/>
  <c r="R107" i="6"/>
  <c r="S107" i="6"/>
  <c r="AA107" i="6"/>
  <c r="AC107" i="6"/>
  <c r="R105" i="6"/>
  <c r="S105" i="6"/>
  <c r="AA105" i="6"/>
  <c r="AC105" i="6"/>
  <c r="R103" i="6"/>
  <c r="AA103" i="6"/>
  <c r="AC103" i="6"/>
  <c r="R101" i="6"/>
  <c r="S101" i="6"/>
  <c r="AA101" i="6"/>
  <c r="AC101" i="6"/>
  <c r="R99" i="6"/>
  <c r="S99" i="6"/>
  <c r="AA99" i="6"/>
  <c r="AC99" i="6"/>
  <c r="R97" i="6"/>
  <c r="S97" i="6"/>
  <c r="AA97" i="6"/>
  <c r="AC97" i="6"/>
  <c r="R95" i="6"/>
  <c r="AA95" i="6"/>
  <c r="AC95" i="6"/>
  <c r="R93" i="6"/>
  <c r="S93" i="6"/>
  <c r="AA93" i="6"/>
  <c r="AC93" i="6"/>
  <c r="R91" i="6"/>
  <c r="S91" i="6"/>
  <c r="AA91" i="6"/>
  <c r="AC91" i="6"/>
  <c r="R89" i="6"/>
  <c r="S89" i="6"/>
  <c r="AA89" i="6"/>
  <c r="AC89" i="6"/>
  <c r="R87" i="6"/>
  <c r="AA87" i="6"/>
  <c r="AC87" i="6"/>
  <c r="R85" i="6"/>
  <c r="S85" i="6"/>
  <c r="AA85" i="6"/>
  <c r="AC85" i="6"/>
  <c r="R83" i="6"/>
  <c r="S83" i="6"/>
  <c r="AA83" i="6"/>
  <c r="AC83" i="6"/>
  <c r="R81" i="6"/>
  <c r="S81" i="6"/>
  <c r="AA81" i="6"/>
  <c r="AC81" i="6"/>
  <c r="R79" i="6"/>
  <c r="AA79" i="6"/>
  <c r="AC79" i="6"/>
  <c r="R77" i="6"/>
  <c r="S77" i="6"/>
  <c r="AA77" i="6"/>
  <c r="AC77" i="6"/>
  <c r="R75" i="6"/>
  <c r="S75" i="6"/>
  <c r="AA75" i="6"/>
  <c r="AC75" i="6"/>
  <c r="R73" i="6"/>
  <c r="S73" i="6"/>
  <c r="AA73" i="6"/>
  <c r="AC73" i="6"/>
  <c r="R71" i="6"/>
  <c r="AA71" i="6"/>
  <c r="AC71" i="6"/>
  <c r="R69" i="6"/>
  <c r="S69" i="6"/>
  <c r="AA69" i="6"/>
  <c r="AC69" i="6"/>
  <c r="R67" i="6"/>
  <c r="S67" i="6"/>
  <c r="AA67" i="6"/>
  <c r="AC67" i="6"/>
  <c r="R65" i="6"/>
  <c r="S65" i="6"/>
  <c r="AA65" i="6"/>
  <c r="AC65" i="6"/>
  <c r="R63" i="6"/>
  <c r="AA63" i="6"/>
  <c r="AC63" i="6"/>
  <c r="R61" i="6"/>
  <c r="S61" i="6"/>
  <c r="AA61" i="6"/>
  <c r="AC61" i="6"/>
  <c r="R59" i="6"/>
  <c r="S59" i="6"/>
  <c r="AA59" i="6"/>
  <c r="AC59" i="6"/>
  <c r="R57" i="6"/>
  <c r="S57" i="6"/>
  <c r="AA57" i="6"/>
  <c r="AC57" i="6"/>
  <c r="R55" i="6"/>
  <c r="AA55" i="6"/>
  <c r="AC55" i="6"/>
  <c r="R53" i="6"/>
  <c r="S53" i="6"/>
  <c r="AA53" i="6"/>
  <c r="AC53" i="6"/>
  <c r="R51" i="6"/>
  <c r="S51" i="6"/>
  <c r="AA51" i="6"/>
  <c r="AC51" i="6"/>
  <c r="R49" i="6"/>
  <c r="S49" i="6"/>
  <c r="AA49" i="6"/>
  <c r="AC49" i="6"/>
  <c r="R47" i="6"/>
  <c r="AA47" i="6"/>
  <c r="AC47" i="6"/>
  <c r="R45" i="6"/>
  <c r="S45" i="6"/>
  <c r="AA45" i="6"/>
  <c r="AC45" i="6"/>
  <c r="R43" i="6"/>
  <c r="S43" i="6"/>
  <c r="AA43" i="6"/>
  <c r="AC43" i="6"/>
  <c r="R41" i="6"/>
  <c r="S41" i="6"/>
  <c r="AA41" i="6"/>
  <c r="AC41" i="6"/>
  <c r="R39" i="6"/>
  <c r="AA39" i="6"/>
  <c r="AC39" i="6"/>
  <c r="R37" i="6"/>
  <c r="S37" i="6"/>
  <c r="AA37" i="6"/>
  <c r="AC37" i="6"/>
  <c r="R35" i="6"/>
  <c r="S35" i="6"/>
  <c r="AA35" i="6"/>
  <c r="AC35" i="6"/>
  <c r="R33" i="6"/>
  <c r="S33" i="6"/>
  <c r="AA33" i="6"/>
  <c r="AC33" i="6"/>
  <c r="R31" i="6"/>
  <c r="AA31" i="6"/>
  <c r="AC31" i="6"/>
  <c r="R29" i="6"/>
  <c r="S29" i="6"/>
  <c r="AA29" i="6"/>
  <c r="AC29" i="6"/>
  <c r="R27" i="6"/>
  <c r="S27" i="6"/>
  <c r="AA27" i="6"/>
  <c r="AC27" i="6"/>
  <c r="R25" i="6"/>
  <c r="S25" i="6"/>
  <c r="AA25" i="6"/>
  <c r="AC25" i="6"/>
  <c r="R23" i="6"/>
  <c r="AA23" i="6"/>
  <c r="AC23" i="6"/>
  <c r="R21" i="6"/>
  <c r="S21" i="6"/>
  <c r="AA21" i="6"/>
  <c r="AC21" i="6"/>
  <c r="R19" i="6"/>
  <c r="S19" i="6"/>
  <c r="AA19" i="6"/>
  <c r="AC19" i="6"/>
  <c r="R17" i="6"/>
  <c r="S17" i="6"/>
  <c r="AA17" i="6"/>
  <c r="AC17" i="6"/>
  <c r="S175" i="6"/>
  <c r="S167" i="6"/>
  <c r="S159" i="6"/>
  <c r="S151" i="6"/>
  <c r="S143" i="6"/>
  <c r="S135" i="6"/>
  <c r="S127" i="6"/>
  <c r="S119" i="6"/>
  <c r="S111" i="6"/>
  <c r="S103" i="6"/>
  <c r="S95" i="6"/>
  <c r="S87" i="6"/>
  <c r="S79" i="6"/>
  <c r="S71" i="6"/>
  <c r="S63" i="6"/>
  <c r="S55" i="6"/>
  <c r="S47" i="6"/>
  <c r="S39" i="6"/>
  <c r="S31" i="6"/>
  <c r="S23" i="6"/>
  <c r="R350" i="6"/>
  <c r="S350" i="6"/>
  <c r="AA350" i="6"/>
  <c r="R348" i="6"/>
  <c r="S348" i="6"/>
  <c r="AA348" i="6"/>
  <c r="AC348" i="6"/>
  <c r="R346" i="6"/>
  <c r="S346" i="6"/>
  <c r="AA346" i="6"/>
  <c r="AC346" i="6"/>
  <c r="R344" i="6"/>
  <c r="S344" i="6"/>
  <c r="AA344" i="6"/>
  <c r="AC344" i="6"/>
  <c r="R342" i="6"/>
  <c r="S342" i="6"/>
  <c r="AA342" i="6"/>
  <c r="AC342" i="6"/>
  <c r="R340" i="6"/>
  <c r="S340" i="6"/>
  <c r="AA340" i="6"/>
  <c r="AC340" i="6"/>
  <c r="R338" i="6"/>
  <c r="S338" i="6"/>
  <c r="AA338" i="6"/>
  <c r="AC338" i="6"/>
  <c r="R336" i="6"/>
  <c r="S336" i="6"/>
  <c r="AA336" i="6"/>
  <c r="AC336" i="6"/>
  <c r="R334" i="6"/>
  <c r="S334" i="6"/>
  <c r="AA334" i="6"/>
  <c r="AC334" i="6"/>
  <c r="R332" i="6"/>
  <c r="S332" i="6"/>
  <c r="AA332" i="6"/>
  <c r="AC332" i="6"/>
  <c r="R330" i="6"/>
  <c r="S330" i="6"/>
  <c r="AA330" i="6"/>
  <c r="R328" i="6"/>
  <c r="S328" i="6"/>
  <c r="AA328" i="6"/>
  <c r="AC328" i="6"/>
  <c r="R326" i="6"/>
  <c r="S326" i="6"/>
  <c r="AA326" i="6"/>
  <c r="R324" i="6"/>
  <c r="S324" i="6"/>
  <c r="AA324" i="6"/>
  <c r="AC324" i="6"/>
  <c r="R322" i="6"/>
  <c r="S322" i="6"/>
  <c r="AA322" i="6"/>
  <c r="R320" i="6"/>
  <c r="S320" i="6"/>
  <c r="AA320" i="6"/>
  <c r="AC320" i="6"/>
  <c r="R318" i="6"/>
  <c r="S318" i="6"/>
  <c r="AA318" i="6"/>
  <c r="R316" i="6"/>
  <c r="S316" i="6"/>
  <c r="AA316" i="6"/>
  <c r="AC316" i="6"/>
  <c r="R314" i="6"/>
  <c r="S314" i="6"/>
  <c r="AA314" i="6"/>
  <c r="R312" i="6"/>
  <c r="S312" i="6"/>
  <c r="AA312" i="6"/>
  <c r="AC312" i="6"/>
  <c r="R310" i="6"/>
  <c r="S310" i="6"/>
  <c r="AA310" i="6"/>
  <c r="R308" i="6"/>
  <c r="S308" i="6"/>
  <c r="AA308" i="6"/>
  <c r="AC308" i="6"/>
  <c r="R306" i="6"/>
  <c r="S306" i="6"/>
  <c r="AA306" i="6"/>
  <c r="R304" i="6"/>
  <c r="S304" i="6"/>
  <c r="AA304" i="6"/>
  <c r="AC304" i="6"/>
  <c r="R302" i="6"/>
  <c r="S302" i="6"/>
  <c r="AA302" i="6"/>
  <c r="R300" i="6"/>
  <c r="S300" i="6"/>
  <c r="AA300" i="6"/>
  <c r="AC300" i="6"/>
  <c r="R298" i="6"/>
  <c r="S298" i="6"/>
  <c r="AA298" i="6"/>
  <c r="R296" i="6"/>
  <c r="S296" i="6"/>
  <c r="AA296" i="6"/>
  <c r="AC296" i="6"/>
  <c r="R294" i="6"/>
  <c r="S294" i="6"/>
  <c r="AA294" i="6"/>
  <c r="R292" i="6"/>
  <c r="S292" i="6"/>
  <c r="AA292" i="6"/>
  <c r="AC292" i="6"/>
  <c r="R290" i="6"/>
  <c r="S290" i="6"/>
  <c r="AA290" i="6"/>
  <c r="R288" i="6"/>
  <c r="S288" i="6"/>
  <c r="AA288" i="6"/>
  <c r="AC288" i="6"/>
  <c r="R286" i="6"/>
  <c r="S286" i="6"/>
  <c r="AA286" i="6"/>
  <c r="R284" i="6"/>
  <c r="S284" i="6"/>
  <c r="AA284" i="6"/>
  <c r="AC284" i="6"/>
  <c r="R282" i="6"/>
  <c r="S282" i="6"/>
  <c r="AA282" i="6"/>
  <c r="R280" i="6"/>
  <c r="S280" i="6"/>
  <c r="AA280" i="6"/>
  <c r="AC280" i="6"/>
  <c r="R278" i="6"/>
  <c r="S278" i="6"/>
  <c r="AA278" i="6"/>
  <c r="R276" i="6"/>
  <c r="S276" i="6"/>
  <c r="AA276" i="6"/>
  <c r="AC276" i="6"/>
  <c r="R274" i="6"/>
  <c r="S274" i="6"/>
  <c r="AA274" i="6"/>
  <c r="R272" i="6"/>
  <c r="S272" i="6"/>
  <c r="AA272" i="6"/>
  <c r="AC272" i="6"/>
  <c r="R270" i="6"/>
  <c r="S270" i="6"/>
  <c r="AA270" i="6"/>
  <c r="R268" i="6"/>
  <c r="S268" i="6"/>
  <c r="AA268" i="6"/>
  <c r="AC268" i="6"/>
  <c r="R266" i="6"/>
  <c r="S266" i="6"/>
  <c r="AA266" i="6"/>
  <c r="R264" i="6"/>
  <c r="S264" i="6"/>
  <c r="AA264" i="6"/>
  <c r="AC264" i="6"/>
  <c r="R262" i="6"/>
  <c r="S262" i="6"/>
  <c r="AA262" i="6"/>
  <c r="R260" i="6"/>
  <c r="S260" i="6"/>
  <c r="AA260" i="6"/>
  <c r="AC260" i="6"/>
  <c r="R258" i="6"/>
  <c r="S258" i="6"/>
  <c r="AA258" i="6"/>
  <c r="R256" i="6"/>
  <c r="S256" i="6"/>
  <c r="AA256" i="6"/>
  <c r="AC256" i="6"/>
  <c r="R254" i="6"/>
  <c r="S254" i="6"/>
  <c r="AA254" i="6"/>
  <c r="AC254" i="6"/>
  <c r="R252" i="6"/>
  <c r="S252" i="6"/>
  <c r="AA252" i="6"/>
  <c r="AC252" i="6"/>
  <c r="R250" i="6"/>
  <c r="S250" i="6"/>
  <c r="AA250" i="6"/>
  <c r="AC250" i="6"/>
  <c r="R248" i="6"/>
  <c r="S248" i="6"/>
  <c r="AA248" i="6"/>
  <c r="R246" i="6"/>
  <c r="S246" i="6"/>
  <c r="AA246" i="6"/>
  <c r="AC246" i="6"/>
  <c r="R244" i="6"/>
  <c r="S244" i="6"/>
  <c r="AA244" i="6"/>
  <c r="R242" i="6"/>
  <c r="S242" i="6"/>
  <c r="AA242" i="6"/>
  <c r="AC242" i="6"/>
  <c r="R240" i="6"/>
  <c r="S240" i="6"/>
  <c r="AA240" i="6"/>
  <c r="R238" i="6"/>
  <c r="S238" i="6"/>
  <c r="AA238" i="6"/>
  <c r="AC238" i="6"/>
  <c r="R236" i="6"/>
  <c r="S236" i="6"/>
  <c r="AA236" i="6"/>
  <c r="AC236" i="6"/>
  <c r="R234" i="6"/>
  <c r="S234" i="6"/>
  <c r="AA234" i="6"/>
  <c r="AC234" i="6"/>
  <c r="R232" i="6"/>
  <c r="S232" i="6"/>
  <c r="AA232" i="6"/>
  <c r="AC232" i="6"/>
  <c r="R230" i="6"/>
  <c r="S230" i="6"/>
  <c r="AA230" i="6"/>
  <c r="R228" i="6"/>
  <c r="S228" i="6"/>
  <c r="AA228" i="6"/>
  <c r="AC228" i="6"/>
  <c r="R226" i="6"/>
  <c r="S226" i="6"/>
  <c r="AA226" i="6"/>
  <c r="R224" i="6"/>
  <c r="S224" i="6"/>
  <c r="AA224" i="6"/>
  <c r="AC224" i="6"/>
  <c r="R222" i="6"/>
  <c r="S222" i="6"/>
  <c r="AA222" i="6"/>
  <c r="AC222" i="6"/>
  <c r="R220" i="6"/>
  <c r="S220" i="6"/>
  <c r="AA220" i="6"/>
  <c r="AC220" i="6"/>
  <c r="R218" i="6"/>
  <c r="S218" i="6"/>
  <c r="AA218" i="6"/>
  <c r="AC218" i="6"/>
  <c r="R216" i="6"/>
  <c r="S216" i="6"/>
  <c r="AA216" i="6"/>
  <c r="R214" i="6"/>
  <c r="S214" i="6"/>
  <c r="AA214" i="6"/>
  <c r="AC214" i="6"/>
  <c r="R212" i="6"/>
  <c r="S212" i="6"/>
  <c r="AA212" i="6"/>
  <c r="R210" i="6"/>
  <c r="S210" i="6"/>
  <c r="AA210" i="6"/>
  <c r="AC210" i="6"/>
  <c r="R208" i="6"/>
  <c r="S208" i="6"/>
  <c r="AA208" i="6"/>
  <c r="R206" i="6"/>
  <c r="S206" i="6"/>
  <c r="AA206" i="6"/>
  <c r="AC206" i="6"/>
  <c r="R204" i="6"/>
  <c r="S204" i="6"/>
  <c r="AA204" i="6"/>
  <c r="R202" i="6"/>
  <c r="S202" i="6"/>
  <c r="AA202" i="6"/>
  <c r="AC202" i="6"/>
  <c r="R200" i="6"/>
  <c r="S200" i="6"/>
  <c r="AA200" i="6"/>
  <c r="R198" i="6"/>
  <c r="S198" i="6"/>
  <c r="AA198" i="6"/>
  <c r="AC198" i="6"/>
  <c r="R196" i="6"/>
  <c r="S196" i="6"/>
  <c r="AA196" i="6"/>
  <c r="AC196" i="6"/>
  <c r="R194" i="6"/>
  <c r="S194" i="6"/>
  <c r="AA194" i="6"/>
  <c r="AC194" i="6"/>
  <c r="R192" i="6"/>
  <c r="S192" i="6"/>
  <c r="AA192" i="6"/>
  <c r="AC192" i="6"/>
  <c r="R190" i="6"/>
  <c r="S190" i="6"/>
  <c r="AA190" i="6"/>
  <c r="AC190" i="6"/>
  <c r="R188" i="6"/>
  <c r="S188" i="6"/>
  <c r="AA188" i="6"/>
  <c r="AC188" i="6"/>
  <c r="R186" i="6"/>
  <c r="S186" i="6"/>
  <c r="AA186" i="6"/>
  <c r="AC186" i="6"/>
  <c r="R184" i="6"/>
  <c r="S184" i="6"/>
  <c r="AA184" i="6"/>
  <c r="AC184" i="6"/>
  <c r="R182" i="6"/>
  <c r="S182" i="6"/>
  <c r="AA182" i="6"/>
  <c r="AC182" i="6"/>
  <c r="R180" i="6"/>
  <c r="S180" i="6"/>
  <c r="AA180" i="6"/>
  <c r="AC180" i="6"/>
  <c r="R178" i="6"/>
  <c r="S178" i="6"/>
  <c r="AA178" i="6"/>
  <c r="AC178" i="6"/>
  <c r="R176" i="6"/>
  <c r="AA176" i="6"/>
  <c r="AC176" i="6"/>
  <c r="R174" i="6"/>
  <c r="S174" i="6"/>
  <c r="AA174" i="6"/>
  <c r="AC174" i="6"/>
  <c r="R172" i="6"/>
  <c r="S172" i="6"/>
  <c r="AA172" i="6"/>
  <c r="AC172" i="6"/>
  <c r="R170" i="6"/>
  <c r="S170" i="6"/>
  <c r="AA170" i="6"/>
  <c r="AC170" i="6"/>
  <c r="R168" i="6"/>
  <c r="S168" i="6"/>
  <c r="AA168" i="6"/>
  <c r="AC168" i="6"/>
  <c r="R166" i="6"/>
  <c r="S166" i="6"/>
  <c r="AA166" i="6"/>
  <c r="AC166" i="6"/>
  <c r="R164" i="6"/>
  <c r="S164" i="6"/>
  <c r="AA164" i="6"/>
  <c r="R162" i="6"/>
  <c r="S162" i="6"/>
  <c r="AA162" i="6"/>
  <c r="AC162" i="6"/>
  <c r="R160" i="6"/>
  <c r="S160" i="6"/>
  <c r="AA160" i="6"/>
  <c r="R158" i="6"/>
  <c r="S158" i="6"/>
  <c r="AA158" i="6"/>
  <c r="AC158" i="6"/>
  <c r="R156" i="6"/>
  <c r="S156" i="6"/>
  <c r="AA156" i="6"/>
  <c r="R154" i="6"/>
  <c r="S154" i="6"/>
  <c r="AA154" i="6"/>
  <c r="AC154" i="6"/>
  <c r="R152" i="6"/>
  <c r="S152" i="6"/>
  <c r="AA152" i="6"/>
  <c r="AC152" i="6"/>
  <c r="R150" i="6"/>
  <c r="S150" i="6"/>
  <c r="AA150" i="6"/>
  <c r="AC150" i="6"/>
  <c r="R148" i="6"/>
  <c r="S148" i="6"/>
  <c r="AA148" i="6"/>
  <c r="AC148" i="6"/>
  <c r="R146" i="6"/>
  <c r="S146" i="6"/>
  <c r="AA146" i="6"/>
  <c r="AC146" i="6"/>
  <c r="R144" i="6"/>
  <c r="S144" i="6"/>
  <c r="AA144" i="6"/>
  <c r="AC144" i="6"/>
  <c r="R142" i="6"/>
  <c r="S142" i="6"/>
  <c r="AA142" i="6"/>
  <c r="R140" i="6"/>
  <c r="S140" i="6"/>
  <c r="AA140" i="6"/>
  <c r="AC140" i="6"/>
  <c r="R138" i="6"/>
  <c r="S138" i="6"/>
  <c r="AA138" i="6"/>
  <c r="R136" i="6"/>
  <c r="S136" i="6"/>
  <c r="AA136" i="6"/>
  <c r="AC136" i="6"/>
  <c r="R134" i="6"/>
  <c r="S134" i="6"/>
  <c r="AA134" i="6"/>
  <c r="R132" i="6"/>
  <c r="S132" i="6"/>
  <c r="AA132" i="6"/>
  <c r="AC132" i="6"/>
  <c r="R130" i="6"/>
  <c r="S130" i="6"/>
  <c r="AA130" i="6"/>
  <c r="R128" i="6"/>
  <c r="S128" i="6"/>
  <c r="AA128" i="6"/>
  <c r="AC128" i="6"/>
  <c r="R126" i="6"/>
  <c r="S126" i="6"/>
  <c r="AA126" i="6"/>
  <c r="R124" i="6"/>
  <c r="S124" i="6"/>
  <c r="AA124" i="6"/>
  <c r="AC124" i="6"/>
  <c r="R122" i="6"/>
  <c r="S122" i="6"/>
  <c r="AA122" i="6"/>
  <c r="R120" i="6"/>
  <c r="S120" i="6"/>
  <c r="AA120" i="6"/>
  <c r="AC120" i="6"/>
  <c r="R118" i="6"/>
  <c r="S118" i="6"/>
  <c r="AA118" i="6"/>
  <c r="AC118" i="6"/>
  <c r="R116" i="6"/>
  <c r="S116" i="6"/>
  <c r="AA116" i="6"/>
  <c r="AC116" i="6"/>
  <c r="R114" i="6"/>
  <c r="S114" i="6"/>
  <c r="AA114" i="6"/>
  <c r="AC114" i="6"/>
  <c r="R112" i="6"/>
  <c r="S112" i="6"/>
  <c r="AA112" i="6"/>
  <c r="AC112" i="6"/>
  <c r="R110" i="6"/>
  <c r="S110" i="6"/>
  <c r="AA110" i="6"/>
  <c r="AC110" i="6"/>
  <c r="R108" i="6"/>
  <c r="S108" i="6"/>
  <c r="AA108" i="6"/>
  <c r="AC108" i="6"/>
  <c r="R106" i="6"/>
  <c r="S106" i="6"/>
  <c r="AA106" i="6"/>
  <c r="AC106" i="6"/>
  <c r="R104" i="6"/>
  <c r="S104" i="6"/>
  <c r="AA104" i="6"/>
  <c r="AC104" i="6"/>
  <c r="R102" i="6"/>
  <c r="S102" i="6"/>
  <c r="AA102" i="6"/>
  <c r="AC102" i="6"/>
  <c r="R100" i="6"/>
  <c r="S100" i="6"/>
  <c r="AA100" i="6"/>
  <c r="AC100" i="6"/>
  <c r="R98" i="6"/>
  <c r="S98" i="6"/>
  <c r="AA98" i="6"/>
  <c r="AC98" i="6"/>
  <c r="R96" i="6"/>
  <c r="S96" i="6"/>
  <c r="AA96" i="6"/>
  <c r="AC96" i="6"/>
  <c r="R94" i="6"/>
  <c r="S94" i="6"/>
  <c r="AA94" i="6"/>
  <c r="AC94" i="6"/>
  <c r="R92" i="6"/>
  <c r="S92" i="6"/>
  <c r="AA92" i="6"/>
  <c r="AC92" i="6"/>
  <c r="R90" i="6"/>
  <c r="S90" i="6"/>
  <c r="AA90" i="6"/>
  <c r="AC90" i="6"/>
  <c r="R88" i="6"/>
  <c r="S88" i="6"/>
  <c r="AA88" i="6"/>
  <c r="AC88" i="6"/>
  <c r="R86" i="6"/>
  <c r="S86" i="6"/>
  <c r="AA86" i="6"/>
  <c r="R84" i="6"/>
  <c r="S84" i="6"/>
  <c r="AA84" i="6"/>
  <c r="AC84" i="6"/>
  <c r="R82" i="6"/>
  <c r="S82" i="6"/>
  <c r="AA82" i="6"/>
  <c r="R80" i="6"/>
  <c r="S80" i="6"/>
  <c r="AA80" i="6"/>
  <c r="AC80" i="6"/>
  <c r="R78" i="6"/>
  <c r="S78" i="6"/>
  <c r="AA78" i="6"/>
  <c r="R76" i="6"/>
  <c r="S76" i="6"/>
  <c r="AA76" i="6"/>
  <c r="AC76" i="6"/>
  <c r="R74" i="6"/>
  <c r="S74" i="6"/>
  <c r="AA74" i="6"/>
  <c r="R72" i="6"/>
  <c r="S72" i="6"/>
  <c r="AA72" i="6"/>
  <c r="AC72" i="6"/>
  <c r="R70" i="6"/>
  <c r="S70" i="6"/>
  <c r="AA70" i="6"/>
  <c r="R68" i="6"/>
  <c r="S68" i="6"/>
  <c r="AA68" i="6"/>
  <c r="AC68" i="6"/>
  <c r="R66" i="6"/>
  <c r="S66" i="6"/>
  <c r="AA66" i="6"/>
  <c r="R64" i="6"/>
  <c r="S64" i="6"/>
  <c r="AA64" i="6"/>
  <c r="AC64" i="6"/>
  <c r="R62" i="6"/>
  <c r="S62" i="6"/>
  <c r="AA62" i="6"/>
  <c r="AC62" i="6"/>
  <c r="R60" i="6"/>
  <c r="S60" i="6"/>
  <c r="AA60" i="6"/>
  <c r="R58" i="6"/>
  <c r="S58" i="6"/>
  <c r="AA58" i="6"/>
  <c r="AC58" i="6"/>
  <c r="R56" i="6"/>
  <c r="S56" i="6"/>
  <c r="AA56" i="6"/>
  <c r="R54" i="6"/>
  <c r="S54" i="6"/>
  <c r="AA54" i="6"/>
  <c r="AC54" i="6"/>
  <c r="R52" i="6"/>
  <c r="S52" i="6"/>
  <c r="AA52" i="6"/>
  <c r="R50" i="6"/>
  <c r="S50" i="6"/>
  <c r="AA50" i="6"/>
  <c r="AC50" i="6"/>
  <c r="R48" i="6"/>
  <c r="S48" i="6"/>
  <c r="AA48" i="6"/>
  <c r="R46" i="6"/>
  <c r="S46" i="6"/>
  <c r="AA46" i="6"/>
  <c r="AC46" i="6"/>
  <c r="R44" i="6"/>
  <c r="S44" i="6"/>
  <c r="AA44" i="6"/>
  <c r="R42" i="6"/>
  <c r="S42" i="6"/>
  <c r="AA42" i="6"/>
  <c r="AC42" i="6"/>
  <c r="R40" i="6"/>
  <c r="AA40" i="6"/>
  <c r="R38" i="6"/>
  <c r="S38" i="6"/>
  <c r="AA38" i="6"/>
  <c r="AC38" i="6"/>
  <c r="R36" i="6"/>
  <c r="S36" i="6"/>
  <c r="AA36" i="6"/>
  <c r="R34" i="6"/>
  <c r="S34" i="6"/>
  <c r="AA34" i="6"/>
  <c r="AC34" i="6"/>
  <c r="R32" i="6"/>
  <c r="S32" i="6"/>
  <c r="AA32" i="6"/>
  <c r="R30" i="6"/>
  <c r="S30" i="6"/>
  <c r="AA30" i="6"/>
  <c r="AC30" i="6"/>
  <c r="R28" i="6"/>
  <c r="S28" i="6"/>
  <c r="AA28" i="6"/>
  <c r="R26" i="6"/>
  <c r="S26" i="6"/>
  <c r="AA26" i="6"/>
  <c r="AC26" i="6"/>
  <c r="R24" i="6"/>
  <c r="S24" i="6"/>
  <c r="AA24" i="6"/>
  <c r="R22" i="6"/>
  <c r="S22" i="6"/>
  <c r="AA22" i="6"/>
  <c r="AC22" i="6"/>
  <c r="R20" i="6"/>
  <c r="S20" i="6"/>
  <c r="AA20" i="6"/>
  <c r="R18" i="6"/>
  <c r="S18" i="6"/>
  <c r="AA18" i="6"/>
  <c r="AC18" i="6"/>
  <c r="R16" i="6"/>
  <c r="S16" i="6"/>
  <c r="AA16" i="6"/>
  <c r="R8" i="6"/>
  <c r="S8" i="6"/>
  <c r="W7" i="6"/>
  <c r="K146" i="6"/>
  <c r="K148" i="6"/>
  <c r="K150" i="6"/>
  <c r="K152" i="6"/>
  <c r="K154" i="6"/>
  <c r="K156" i="6"/>
  <c r="K164" i="6"/>
  <c r="K125" i="6"/>
  <c r="K127" i="6"/>
  <c r="K129" i="6"/>
  <c r="K131" i="6"/>
  <c r="K133" i="6"/>
  <c r="K135" i="6"/>
  <c r="K137" i="6"/>
  <c r="K139" i="6"/>
  <c r="K141" i="6"/>
  <c r="K143" i="6"/>
  <c r="K145" i="6"/>
  <c r="K160" i="6"/>
  <c r="K200" i="6"/>
  <c r="K204" i="6"/>
  <c r="P14" i="6"/>
  <c r="Z14" i="6"/>
  <c r="AB14" i="6"/>
  <c r="Q14" i="6"/>
  <c r="P12" i="6"/>
  <c r="Z12" i="6"/>
  <c r="AB12" i="6"/>
  <c r="Q12" i="6"/>
  <c r="P10" i="6"/>
  <c r="Y10" i="6"/>
  <c r="Z10" i="6"/>
  <c r="Q10" i="6"/>
  <c r="S343" i="6"/>
  <c r="S335" i="6"/>
  <c r="S327" i="6"/>
  <c r="S319" i="6"/>
  <c r="S311" i="6"/>
  <c r="S303" i="6"/>
  <c r="S295" i="6"/>
  <c r="S287" i="6"/>
  <c r="S279" i="6"/>
  <c r="S271" i="6"/>
  <c r="S263" i="6"/>
  <c r="S255" i="6"/>
  <c r="S247" i="6"/>
  <c r="S239" i="6"/>
  <c r="S231" i="6"/>
  <c r="S223" i="6"/>
  <c r="S215" i="6"/>
  <c r="S207" i="6"/>
  <c r="S199" i="6"/>
  <c r="S191" i="6"/>
  <c r="S183" i="6"/>
  <c r="P7" i="6"/>
  <c r="P15" i="6"/>
  <c r="Z15" i="6"/>
  <c r="AB15" i="6"/>
  <c r="Q15" i="6"/>
  <c r="P13" i="6"/>
  <c r="Z13" i="6"/>
  <c r="AB13" i="6"/>
  <c r="Q13" i="6"/>
  <c r="P11" i="6"/>
  <c r="Z11" i="6"/>
  <c r="AB11" i="6"/>
  <c r="Q11" i="6"/>
  <c r="S176" i="6"/>
  <c r="S40" i="6"/>
  <c r="AC16" i="6"/>
  <c r="AC20" i="6"/>
  <c r="AC24" i="6"/>
  <c r="AC28" i="6"/>
  <c r="AC32" i="6"/>
  <c r="AC36" i="6"/>
  <c r="AC40" i="6"/>
  <c r="AC44" i="6"/>
  <c r="AC48" i="6"/>
  <c r="AC52" i="6"/>
  <c r="AC56" i="6"/>
  <c r="AC60" i="6"/>
  <c r="AC66" i="6"/>
  <c r="AC70" i="6"/>
  <c r="AC74" i="6"/>
  <c r="AC78" i="6"/>
  <c r="AC82" i="6"/>
  <c r="AC86" i="6"/>
  <c r="AC122" i="6"/>
  <c r="AC126" i="6"/>
  <c r="AC130" i="6"/>
  <c r="AC134" i="6"/>
  <c r="AC138" i="6"/>
  <c r="AC142" i="6"/>
  <c r="AC156" i="6"/>
  <c r="AC160" i="6"/>
  <c r="AC164" i="6"/>
  <c r="AC200" i="6"/>
  <c r="AC204" i="6"/>
  <c r="AC208" i="6"/>
  <c r="AC212" i="6"/>
  <c r="AC216" i="6"/>
  <c r="AC226" i="6"/>
  <c r="AC230" i="6"/>
  <c r="AC240" i="6"/>
  <c r="AC244" i="6"/>
  <c r="AC248" i="6"/>
  <c r="AC258" i="6"/>
  <c r="AC262" i="6"/>
  <c r="AC266" i="6"/>
  <c r="AC270" i="6"/>
  <c r="K275" i="6"/>
  <c r="K279" i="6"/>
  <c r="K283" i="6"/>
  <c r="K287" i="6"/>
  <c r="K334" i="6"/>
  <c r="K350" i="6"/>
  <c r="K168" i="6"/>
  <c r="K170" i="6"/>
  <c r="K172" i="6"/>
  <c r="K174" i="6"/>
  <c r="K176" i="6"/>
  <c r="K178" i="6"/>
  <c r="K180" i="6"/>
  <c r="K182" i="6"/>
  <c r="K184" i="6"/>
  <c r="K186" i="6"/>
  <c r="K188" i="6"/>
  <c r="K190" i="6"/>
  <c r="K192" i="6"/>
  <c r="K194" i="6"/>
  <c r="K196" i="6"/>
  <c r="K198" i="6"/>
  <c r="K273" i="6"/>
  <c r="K277" i="6"/>
  <c r="K281" i="6"/>
  <c r="K285" i="6"/>
  <c r="K289" i="6"/>
  <c r="K293" i="6"/>
  <c r="K297" i="6"/>
  <c r="K301" i="6"/>
  <c r="K305" i="6"/>
  <c r="K309" i="6"/>
  <c r="K313" i="6"/>
  <c r="K317" i="6"/>
  <c r="K321" i="6"/>
  <c r="K325" i="6"/>
  <c r="K329" i="6"/>
  <c r="K333" i="6"/>
  <c r="AC330" i="6"/>
  <c r="AC326" i="6"/>
  <c r="AC322" i="6"/>
  <c r="AC318" i="6"/>
  <c r="AC314" i="6"/>
  <c r="AC310" i="6"/>
  <c r="AC306" i="6"/>
  <c r="AC302" i="6"/>
  <c r="AC298" i="6"/>
  <c r="AC294" i="6"/>
  <c r="AC290" i="6"/>
  <c r="AC286" i="6"/>
  <c r="AC282" i="6"/>
  <c r="AC278" i="6"/>
  <c r="AC274" i="6"/>
  <c r="K147" i="6"/>
  <c r="K149" i="6"/>
  <c r="K151" i="6"/>
  <c r="K153" i="6"/>
  <c r="K155" i="6"/>
  <c r="K210" i="6"/>
  <c r="K213" i="6"/>
  <c r="K218" i="6"/>
  <c r="K221" i="6"/>
  <c r="K226" i="6"/>
  <c r="K229" i="6"/>
  <c r="K234" i="6"/>
  <c r="K237" i="6"/>
  <c r="K242" i="6"/>
  <c r="K245" i="6"/>
  <c r="K250" i="6"/>
  <c r="K253" i="6"/>
  <c r="K258" i="6"/>
  <c r="K261" i="6"/>
  <c r="K263" i="6"/>
  <c r="K292" i="6"/>
  <c r="K295" i="6"/>
  <c r="K300" i="6"/>
  <c r="K303" i="6"/>
  <c r="K308" i="6"/>
  <c r="K311" i="6"/>
  <c r="K316" i="6"/>
  <c r="K319" i="6"/>
  <c r="K324" i="6"/>
  <c r="K327" i="6"/>
  <c r="K332" i="6"/>
  <c r="K335" i="6"/>
  <c r="K157" i="6"/>
  <c r="K159" i="6"/>
  <c r="K161" i="6"/>
  <c r="K163" i="6"/>
  <c r="K165" i="6"/>
  <c r="K167" i="6"/>
  <c r="K169" i="6"/>
  <c r="K171" i="6"/>
  <c r="K173" i="6"/>
  <c r="K175" i="6"/>
  <c r="K177" i="6"/>
  <c r="K179" i="6"/>
  <c r="K181" i="6"/>
  <c r="K183" i="6"/>
  <c r="K185" i="6"/>
  <c r="K187" i="6"/>
  <c r="K189" i="6"/>
  <c r="K191" i="6"/>
  <c r="K193" i="6"/>
  <c r="K195" i="6"/>
  <c r="K197" i="6"/>
  <c r="K199" i="6"/>
  <c r="K201" i="6"/>
  <c r="K203" i="6"/>
  <c r="K205" i="6"/>
  <c r="K209" i="6"/>
  <c r="K214" i="6"/>
  <c r="K217" i="6"/>
  <c r="K222" i="6"/>
  <c r="K225" i="6"/>
  <c r="K230" i="6"/>
  <c r="K233" i="6"/>
  <c r="K238" i="6"/>
  <c r="K241" i="6"/>
  <c r="K246" i="6"/>
  <c r="K249" i="6"/>
  <c r="K254" i="6"/>
  <c r="K257" i="6"/>
  <c r="K264" i="6"/>
  <c r="K266" i="6"/>
  <c r="K268" i="6"/>
  <c r="K270" i="6"/>
  <c r="K272" i="6"/>
  <c r="K274" i="6"/>
  <c r="K276" i="6"/>
  <c r="K278" i="6"/>
  <c r="K280" i="6"/>
  <c r="K282" i="6"/>
  <c r="K284" i="6"/>
  <c r="K286" i="6"/>
  <c r="K288" i="6"/>
  <c r="K291" i="6"/>
  <c r="K296" i="6"/>
  <c r="K299" i="6"/>
  <c r="K304" i="6"/>
  <c r="K307" i="6"/>
  <c r="K312" i="6"/>
  <c r="K315" i="6"/>
  <c r="K320" i="6"/>
  <c r="K323" i="6"/>
  <c r="K328" i="6"/>
  <c r="K331" i="6"/>
  <c r="K336" i="6"/>
  <c r="K207" i="6"/>
  <c r="K337" i="6"/>
  <c r="K338" i="6"/>
  <c r="K339" i="6"/>
  <c r="K340" i="6"/>
  <c r="K341" i="6"/>
  <c r="K342" i="6"/>
  <c r="K343" i="6"/>
  <c r="K344" i="6"/>
  <c r="K345" i="6"/>
  <c r="K346" i="6"/>
  <c r="K347" i="6"/>
  <c r="K348" i="6"/>
  <c r="K349" i="6"/>
  <c r="O7" i="1"/>
  <c r="Q7" i="1"/>
  <c r="P7" i="1"/>
  <c r="R7" i="1"/>
  <c r="T7" i="1"/>
  <c r="U7" i="1"/>
  <c r="O349" i="1"/>
  <c r="Q349" i="1"/>
  <c r="P349" i="1"/>
  <c r="R349" i="1"/>
  <c r="T349" i="1"/>
  <c r="U349" i="1"/>
  <c r="W349" i="1"/>
  <c r="X349" i="1"/>
  <c r="Y349" i="1"/>
  <c r="Z349" i="1"/>
  <c r="J350" i="1"/>
  <c r="O350" i="1"/>
  <c r="Q350" i="1"/>
  <c r="P350" i="1"/>
  <c r="R350" i="1"/>
  <c r="T350" i="1"/>
  <c r="U350" i="1"/>
  <c r="W350" i="1"/>
  <c r="X350" i="1"/>
  <c r="O349" i="2"/>
  <c r="Q349" i="2"/>
  <c r="P349" i="2"/>
  <c r="R349" i="2"/>
  <c r="T349" i="2"/>
  <c r="U349" i="2"/>
  <c r="W349" i="2"/>
  <c r="X349" i="2"/>
  <c r="Y349" i="2"/>
  <c r="Z349" i="2"/>
  <c r="J350" i="2"/>
  <c r="O350" i="2"/>
  <c r="Q350" i="2"/>
  <c r="P350" i="2"/>
  <c r="R350" i="2"/>
  <c r="T350" i="2"/>
  <c r="U350" i="2"/>
  <c r="Y350" i="2"/>
  <c r="Z350" i="2"/>
  <c r="X12" i="2"/>
  <c r="X13" i="2"/>
  <c r="X14" i="2"/>
  <c r="X15" i="2"/>
  <c r="X16" i="2"/>
  <c r="X17" i="2"/>
  <c r="X18" i="2"/>
  <c r="X19" i="2"/>
  <c r="X20" i="2"/>
  <c r="X21" i="2"/>
  <c r="X22" i="2"/>
  <c r="X23" i="2"/>
  <c r="X24" i="2"/>
  <c r="X25" i="2"/>
  <c r="X26" i="2"/>
  <c r="X27" i="2"/>
  <c r="X28" i="2"/>
  <c r="X29" i="2"/>
  <c r="X30" i="2"/>
  <c r="X31" i="2"/>
  <c r="X32" i="2"/>
  <c r="X33" i="2"/>
  <c r="X34" i="2"/>
  <c r="X35" i="2"/>
  <c r="X36" i="2"/>
  <c r="X37" i="2"/>
  <c r="X38" i="2"/>
  <c r="X39" i="2"/>
  <c r="X40" i="2"/>
  <c r="X41" i="2"/>
  <c r="X42" i="2"/>
  <c r="X43" i="2"/>
  <c r="X44" i="2"/>
  <c r="X45" i="2"/>
  <c r="X46" i="2"/>
  <c r="X47" i="2"/>
  <c r="X48" i="2"/>
  <c r="X49" i="2"/>
  <c r="X50" i="2"/>
  <c r="X51" i="2"/>
  <c r="X52" i="2"/>
  <c r="X53" i="2"/>
  <c r="X54" i="2"/>
  <c r="X55" i="2"/>
  <c r="X56" i="2"/>
  <c r="X57" i="2"/>
  <c r="X58" i="2"/>
  <c r="X59" i="2"/>
  <c r="X60" i="2"/>
  <c r="X61" i="2"/>
  <c r="X62" i="2"/>
  <c r="X63" i="2"/>
  <c r="X64" i="2"/>
  <c r="X65" i="2"/>
  <c r="X66" i="2"/>
  <c r="X67" i="2"/>
  <c r="X68" i="2"/>
  <c r="X69" i="2"/>
  <c r="X70" i="2"/>
  <c r="X71" i="2"/>
  <c r="X72" i="2"/>
  <c r="X73" i="2"/>
  <c r="X74" i="2"/>
  <c r="X75" i="2"/>
  <c r="X76" i="2"/>
  <c r="X77" i="2"/>
  <c r="X78" i="2"/>
  <c r="X79" i="2"/>
  <c r="X80" i="2"/>
  <c r="X81" i="2"/>
  <c r="X82" i="2"/>
  <c r="X83" i="2"/>
  <c r="X84" i="2"/>
  <c r="X85" i="2"/>
  <c r="X86" i="2"/>
  <c r="X87" i="2"/>
  <c r="X88" i="2"/>
  <c r="X89" i="2"/>
  <c r="X90" i="2"/>
  <c r="X91" i="2"/>
  <c r="X92" i="2"/>
  <c r="X93" i="2"/>
  <c r="X94" i="2"/>
  <c r="X95" i="2"/>
  <c r="X96" i="2"/>
  <c r="X97" i="2"/>
  <c r="X98" i="2"/>
  <c r="X99" i="2"/>
  <c r="X100" i="2"/>
  <c r="X101" i="2"/>
  <c r="X102" i="2"/>
  <c r="X103" i="2"/>
  <c r="X104" i="2"/>
  <c r="X105" i="2"/>
  <c r="X106" i="2"/>
  <c r="X107" i="2"/>
  <c r="X108" i="2"/>
  <c r="X109" i="2"/>
  <c r="X110" i="2"/>
  <c r="X111" i="2"/>
  <c r="X112" i="2"/>
  <c r="X113" i="2"/>
  <c r="X114" i="2"/>
  <c r="X115" i="2"/>
  <c r="X116" i="2"/>
  <c r="X117" i="2"/>
  <c r="X118" i="2"/>
  <c r="X119" i="2"/>
  <c r="X120" i="2"/>
  <c r="X121" i="2"/>
  <c r="X122" i="2"/>
  <c r="X123" i="2"/>
  <c r="X124" i="2"/>
  <c r="X125" i="2"/>
  <c r="X126" i="2"/>
  <c r="X127" i="2"/>
  <c r="X128" i="2"/>
  <c r="X129" i="2"/>
  <c r="X130" i="2"/>
  <c r="X131" i="2"/>
  <c r="X132" i="2"/>
  <c r="X133" i="2"/>
  <c r="X134" i="2"/>
  <c r="X135" i="2"/>
  <c r="X136" i="2"/>
  <c r="X137" i="2"/>
  <c r="X138" i="2"/>
  <c r="X139" i="2"/>
  <c r="X140" i="2"/>
  <c r="X141" i="2"/>
  <c r="X142" i="2"/>
  <c r="X143" i="2"/>
  <c r="X144" i="2"/>
  <c r="X145" i="2"/>
  <c r="X146" i="2"/>
  <c r="X147" i="2"/>
  <c r="X148" i="2"/>
  <c r="X149" i="2"/>
  <c r="X150" i="2"/>
  <c r="X151" i="2"/>
  <c r="X152" i="2"/>
  <c r="X153" i="2"/>
  <c r="X154" i="2"/>
  <c r="X155" i="2"/>
  <c r="X156" i="2"/>
  <c r="X157" i="2"/>
  <c r="X158" i="2"/>
  <c r="X159" i="2"/>
  <c r="X160" i="2"/>
  <c r="X161" i="2"/>
  <c r="X162" i="2"/>
  <c r="X163" i="2"/>
  <c r="X164" i="2"/>
  <c r="X165" i="2"/>
  <c r="X166" i="2"/>
  <c r="X167" i="2"/>
  <c r="X168" i="2"/>
  <c r="X169" i="2"/>
  <c r="X170" i="2"/>
  <c r="X171" i="2"/>
  <c r="X172" i="2"/>
  <c r="X173" i="2"/>
  <c r="X174" i="2"/>
  <c r="X175" i="2"/>
  <c r="X176" i="2"/>
  <c r="X177" i="2"/>
  <c r="X178" i="2"/>
  <c r="X179" i="2"/>
  <c r="X180" i="2"/>
  <c r="X181" i="2"/>
  <c r="X182" i="2"/>
  <c r="X183" i="2"/>
  <c r="X184" i="2"/>
  <c r="X185" i="2"/>
  <c r="X186" i="2"/>
  <c r="X187" i="2"/>
  <c r="X188" i="2"/>
  <c r="X189" i="2"/>
  <c r="X190" i="2"/>
  <c r="X191" i="2"/>
  <c r="X192" i="2"/>
  <c r="X193" i="2"/>
  <c r="X194" i="2"/>
  <c r="X195" i="2"/>
  <c r="X196" i="2"/>
  <c r="X197" i="2"/>
  <c r="X198" i="2"/>
  <c r="X199" i="2"/>
  <c r="X200" i="2"/>
  <c r="X201" i="2"/>
  <c r="X202" i="2"/>
  <c r="X203" i="2"/>
  <c r="X204" i="2"/>
  <c r="X205" i="2"/>
  <c r="X206" i="2"/>
  <c r="X207" i="2"/>
  <c r="X208" i="2"/>
  <c r="X209" i="2"/>
  <c r="X210" i="2"/>
  <c r="X211" i="2"/>
  <c r="X212" i="2"/>
  <c r="X213" i="2"/>
  <c r="X214" i="2"/>
  <c r="X215" i="2"/>
  <c r="X216" i="2"/>
  <c r="X217" i="2"/>
  <c r="X218" i="2"/>
  <c r="X219" i="2"/>
  <c r="X220" i="2"/>
  <c r="X221" i="2"/>
  <c r="X222" i="2"/>
  <c r="X223" i="2"/>
  <c r="X224" i="2"/>
  <c r="X225" i="2"/>
  <c r="X226" i="2"/>
  <c r="X227" i="2"/>
  <c r="X228" i="2"/>
  <c r="X229" i="2"/>
  <c r="X230" i="2"/>
  <c r="X231" i="2"/>
  <c r="X232" i="2"/>
  <c r="X233" i="2"/>
  <c r="X234" i="2"/>
  <c r="X235" i="2"/>
  <c r="X236" i="2"/>
  <c r="X237" i="2"/>
  <c r="X238" i="2"/>
  <c r="X239" i="2"/>
  <c r="X240" i="2"/>
  <c r="X241" i="2"/>
  <c r="X242" i="2"/>
  <c r="X243" i="2"/>
  <c r="X244" i="2"/>
  <c r="X245" i="2"/>
  <c r="X246" i="2"/>
  <c r="X247" i="2"/>
  <c r="X248" i="2"/>
  <c r="X249" i="2"/>
  <c r="X250" i="2"/>
  <c r="X251" i="2"/>
  <c r="X252" i="2"/>
  <c r="X253" i="2"/>
  <c r="X254" i="2"/>
  <c r="X255" i="2"/>
  <c r="X257" i="2"/>
  <c r="X258" i="2"/>
  <c r="X259" i="2"/>
  <c r="X260" i="2"/>
  <c r="X261" i="2"/>
  <c r="X262" i="2"/>
  <c r="X263" i="2"/>
  <c r="X264" i="2"/>
  <c r="X265" i="2"/>
  <c r="X266" i="2"/>
  <c r="X267" i="2"/>
  <c r="X268" i="2"/>
  <c r="X269" i="2"/>
  <c r="X270" i="2"/>
  <c r="X271" i="2"/>
  <c r="X272" i="2"/>
  <c r="X273" i="2"/>
  <c r="X274" i="2"/>
  <c r="X275" i="2"/>
  <c r="X276" i="2"/>
  <c r="X277" i="2"/>
  <c r="X278" i="2"/>
  <c r="X279" i="2"/>
  <c r="X280" i="2"/>
  <c r="X281" i="2"/>
  <c r="X282" i="2"/>
  <c r="X283" i="2"/>
  <c r="X284" i="2"/>
  <c r="X285" i="2"/>
  <c r="X286" i="2"/>
  <c r="X287" i="2"/>
  <c r="X288" i="2"/>
  <c r="X289" i="2"/>
  <c r="X290" i="2"/>
  <c r="X291" i="2"/>
  <c r="X292" i="2"/>
  <c r="X293" i="2"/>
  <c r="X294" i="2"/>
  <c r="X295" i="2"/>
  <c r="X296" i="2"/>
  <c r="X297" i="2"/>
  <c r="X298" i="2"/>
  <c r="X299" i="2"/>
  <c r="X300" i="2"/>
  <c r="X301" i="2"/>
  <c r="X302" i="2"/>
  <c r="X303" i="2"/>
  <c r="X304" i="2"/>
  <c r="X305" i="2"/>
  <c r="X306" i="2"/>
  <c r="X307" i="2"/>
  <c r="X308" i="2"/>
  <c r="X309" i="2"/>
  <c r="X310" i="2"/>
  <c r="X311" i="2"/>
  <c r="X312" i="2"/>
  <c r="X313" i="2"/>
  <c r="X314" i="2"/>
  <c r="X315" i="2"/>
  <c r="X316" i="2"/>
  <c r="X317" i="2"/>
  <c r="X318" i="2"/>
  <c r="X319" i="2"/>
  <c r="X320" i="2"/>
  <c r="X321" i="2"/>
  <c r="X322" i="2"/>
  <c r="X323" i="2"/>
  <c r="X324" i="2"/>
  <c r="X325" i="2"/>
  <c r="X326" i="2"/>
  <c r="X327" i="2"/>
  <c r="X328" i="2"/>
  <c r="X329" i="2"/>
  <c r="X330" i="2"/>
  <c r="X331" i="2"/>
  <c r="X332" i="2"/>
  <c r="X333" i="2"/>
  <c r="X334" i="2"/>
  <c r="X335" i="2"/>
  <c r="X336" i="2"/>
  <c r="X337" i="2"/>
  <c r="X338" i="2"/>
  <c r="X339" i="2"/>
  <c r="X340" i="2"/>
  <c r="X341" i="2"/>
  <c r="X342" i="2"/>
  <c r="X343" i="2"/>
  <c r="X344" i="2"/>
  <c r="X345" i="2"/>
  <c r="X346" i="2"/>
  <c r="X347" i="2"/>
  <c r="X348" i="2"/>
  <c r="O8" i="1"/>
  <c r="Q8" i="1"/>
  <c r="T8" i="1"/>
  <c r="U8" i="1"/>
  <c r="X11" i="1"/>
  <c r="X12" i="1"/>
  <c r="X13" i="1"/>
  <c r="X14" i="1"/>
  <c r="X15" i="1"/>
  <c r="X16" i="1"/>
  <c r="X17" i="1"/>
  <c r="X18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X36" i="1"/>
  <c r="X37" i="1"/>
  <c r="X38" i="1"/>
  <c r="X39" i="1"/>
  <c r="X40" i="1"/>
  <c r="X41" i="1"/>
  <c r="X42" i="1"/>
  <c r="X43" i="1"/>
  <c r="X44" i="1"/>
  <c r="X45" i="1"/>
  <c r="X46" i="1"/>
  <c r="X47" i="1"/>
  <c r="X48" i="1"/>
  <c r="X49" i="1"/>
  <c r="X50" i="1"/>
  <c r="X51" i="1"/>
  <c r="X52" i="1"/>
  <c r="X53" i="1"/>
  <c r="X54" i="1"/>
  <c r="X55" i="1"/>
  <c r="X56" i="1"/>
  <c r="X57" i="1"/>
  <c r="X58" i="1"/>
  <c r="X59" i="1"/>
  <c r="X60" i="1"/>
  <c r="X61" i="1"/>
  <c r="X62" i="1"/>
  <c r="X63" i="1"/>
  <c r="X64" i="1"/>
  <c r="X65" i="1"/>
  <c r="X66" i="1"/>
  <c r="X67" i="1"/>
  <c r="X68" i="1"/>
  <c r="X69" i="1"/>
  <c r="X70" i="1"/>
  <c r="X71" i="1"/>
  <c r="X72" i="1"/>
  <c r="X73" i="1"/>
  <c r="X74" i="1"/>
  <c r="X75" i="1"/>
  <c r="X76" i="1"/>
  <c r="X77" i="1"/>
  <c r="X78" i="1"/>
  <c r="X79" i="1"/>
  <c r="X80" i="1"/>
  <c r="X81" i="1"/>
  <c r="X82" i="1"/>
  <c r="X83" i="1"/>
  <c r="X84" i="1"/>
  <c r="X85" i="1"/>
  <c r="X86" i="1"/>
  <c r="X87" i="1"/>
  <c r="X88" i="1"/>
  <c r="X89" i="1"/>
  <c r="X90" i="1"/>
  <c r="X91" i="1"/>
  <c r="X92" i="1"/>
  <c r="X93" i="1"/>
  <c r="X94" i="1"/>
  <c r="X95" i="1"/>
  <c r="X96" i="1"/>
  <c r="X97" i="1"/>
  <c r="X98" i="1"/>
  <c r="X99" i="1"/>
  <c r="X100" i="1"/>
  <c r="X101" i="1"/>
  <c r="X102" i="1"/>
  <c r="X103" i="1"/>
  <c r="X104" i="1"/>
  <c r="X105" i="1"/>
  <c r="X106" i="1"/>
  <c r="X107" i="1"/>
  <c r="X108" i="1"/>
  <c r="X109" i="1"/>
  <c r="X110" i="1"/>
  <c r="X111" i="1"/>
  <c r="X112" i="1"/>
  <c r="X113" i="1"/>
  <c r="X114" i="1"/>
  <c r="X115" i="1"/>
  <c r="X116" i="1"/>
  <c r="X117" i="1"/>
  <c r="X118" i="1"/>
  <c r="X119" i="1"/>
  <c r="X120" i="1"/>
  <c r="X121" i="1"/>
  <c r="X122" i="1"/>
  <c r="X123" i="1"/>
  <c r="X124" i="1"/>
  <c r="X125" i="1"/>
  <c r="X126" i="1"/>
  <c r="X127" i="1"/>
  <c r="X128" i="1"/>
  <c r="X129" i="1"/>
  <c r="X130" i="1"/>
  <c r="X131" i="1"/>
  <c r="X132" i="1"/>
  <c r="X133" i="1"/>
  <c r="X134" i="1"/>
  <c r="X135" i="1"/>
  <c r="X136" i="1"/>
  <c r="X137" i="1"/>
  <c r="X138" i="1"/>
  <c r="X139" i="1"/>
  <c r="X140" i="1"/>
  <c r="X141" i="1"/>
  <c r="X142" i="1"/>
  <c r="X143" i="1"/>
  <c r="X144" i="1"/>
  <c r="X145" i="1"/>
  <c r="X146" i="1"/>
  <c r="X147" i="1"/>
  <c r="X148" i="1"/>
  <c r="X149" i="1"/>
  <c r="X150" i="1"/>
  <c r="X151" i="1"/>
  <c r="X152" i="1"/>
  <c r="X153" i="1"/>
  <c r="X154" i="1"/>
  <c r="X155" i="1"/>
  <c r="X156" i="1"/>
  <c r="X157" i="1"/>
  <c r="X158" i="1"/>
  <c r="X159" i="1"/>
  <c r="X160" i="1"/>
  <c r="X161" i="1"/>
  <c r="X162" i="1"/>
  <c r="X163" i="1"/>
  <c r="X164" i="1"/>
  <c r="X165" i="1"/>
  <c r="X166" i="1"/>
  <c r="X167" i="1"/>
  <c r="X168" i="1"/>
  <c r="X169" i="1"/>
  <c r="X170" i="1"/>
  <c r="X171" i="1"/>
  <c r="X172" i="1"/>
  <c r="X173" i="1"/>
  <c r="X174" i="1"/>
  <c r="X175" i="1"/>
  <c r="X176" i="1"/>
  <c r="X177" i="1"/>
  <c r="X178" i="1"/>
  <c r="X179" i="1"/>
  <c r="X180" i="1"/>
  <c r="X181" i="1"/>
  <c r="X182" i="1"/>
  <c r="X183" i="1"/>
  <c r="X184" i="1"/>
  <c r="X185" i="1"/>
  <c r="X186" i="1"/>
  <c r="X187" i="1"/>
  <c r="X188" i="1"/>
  <c r="X189" i="1"/>
  <c r="X190" i="1"/>
  <c r="X191" i="1"/>
  <c r="X192" i="1"/>
  <c r="X193" i="1"/>
  <c r="X194" i="1"/>
  <c r="X195" i="1"/>
  <c r="X196" i="1"/>
  <c r="X197" i="1"/>
  <c r="X198" i="1"/>
  <c r="X199" i="1"/>
  <c r="X200" i="1"/>
  <c r="X201" i="1"/>
  <c r="X202" i="1"/>
  <c r="X203" i="1"/>
  <c r="X204" i="1"/>
  <c r="X205" i="1"/>
  <c r="X206" i="1"/>
  <c r="X207" i="1"/>
  <c r="X209" i="1"/>
  <c r="X210" i="1"/>
  <c r="X211" i="1"/>
  <c r="X212" i="1"/>
  <c r="X213" i="1"/>
  <c r="X214" i="1"/>
  <c r="X215" i="1"/>
  <c r="X216" i="1"/>
  <c r="X217" i="1"/>
  <c r="X218" i="1"/>
  <c r="X219" i="1"/>
  <c r="X220" i="1"/>
  <c r="X221" i="1"/>
  <c r="X222" i="1"/>
  <c r="X223" i="1"/>
  <c r="X224" i="1"/>
  <c r="X225" i="1"/>
  <c r="X226" i="1"/>
  <c r="X227" i="1"/>
  <c r="X228" i="1"/>
  <c r="X229" i="1"/>
  <c r="X230" i="1"/>
  <c r="X231" i="1"/>
  <c r="X232" i="1"/>
  <c r="X233" i="1"/>
  <c r="X234" i="1"/>
  <c r="X235" i="1"/>
  <c r="X236" i="1"/>
  <c r="X237" i="1"/>
  <c r="X238" i="1"/>
  <c r="X239" i="1"/>
  <c r="X240" i="1"/>
  <c r="X241" i="1"/>
  <c r="X242" i="1"/>
  <c r="X243" i="1"/>
  <c r="X244" i="1"/>
  <c r="X245" i="1"/>
  <c r="X246" i="1"/>
  <c r="X247" i="1"/>
  <c r="X248" i="1"/>
  <c r="X249" i="1"/>
  <c r="X250" i="1"/>
  <c r="X251" i="1"/>
  <c r="X252" i="1"/>
  <c r="X253" i="1"/>
  <c r="X254" i="1"/>
  <c r="X255" i="1"/>
  <c r="X256" i="1"/>
  <c r="X257" i="1"/>
  <c r="X258" i="1"/>
  <c r="X259" i="1"/>
  <c r="X260" i="1"/>
  <c r="X261" i="1"/>
  <c r="X262" i="1"/>
  <c r="X263" i="1"/>
  <c r="X264" i="1"/>
  <c r="X265" i="1"/>
  <c r="X266" i="1"/>
  <c r="X267" i="1"/>
  <c r="X268" i="1"/>
  <c r="X269" i="1"/>
  <c r="X270" i="1"/>
  <c r="X271" i="1"/>
  <c r="X272" i="1"/>
  <c r="X273" i="1"/>
  <c r="X274" i="1"/>
  <c r="X275" i="1"/>
  <c r="X276" i="1"/>
  <c r="X277" i="1"/>
  <c r="X278" i="1"/>
  <c r="X279" i="1"/>
  <c r="X280" i="1"/>
  <c r="X281" i="1"/>
  <c r="X282" i="1"/>
  <c r="X283" i="1"/>
  <c r="X284" i="1"/>
  <c r="X285" i="1"/>
  <c r="X286" i="1"/>
  <c r="X287" i="1"/>
  <c r="X288" i="1"/>
  <c r="X289" i="1"/>
  <c r="X290" i="1"/>
  <c r="X291" i="1"/>
  <c r="X292" i="1"/>
  <c r="X293" i="1"/>
  <c r="X294" i="1"/>
  <c r="X295" i="1"/>
  <c r="X296" i="1"/>
  <c r="X297" i="1"/>
  <c r="X298" i="1"/>
  <c r="X299" i="1"/>
  <c r="X300" i="1"/>
  <c r="X301" i="1"/>
  <c r="X302" i="1"/>
  <c r="X303" i="1"/>
  <c r="X304" i="1"/>
  <c r="X305" i="1"/>
  <c r="X306" i="1"/>
  <c r="X307" i="1"/>
  <c r="X308" i="1"/>
  <c r="X309" i="1"/>
  <c r="X310" i="1"/>
  <c r="X311" i="1"/>
  <c r="X312" i="1"/>
  <c r="X313" i="1"/>
  <c r="X314" i="1"/>
  <c r="X315" i="1"/>
  <c r="X316" i="1"/>
  <c r="X317" i="1"/>
  <c r="X318" i="1"/>
  <c r="X319" i="1"/>
  <c r="X320" i="1"/>
  <c r="X321" i="1"/>
  <c r="X322" i="1"/>
  <c r="X323" i="1"/>
  <c r="X324" i="1"/>
  <c r="X325" i="1"/>
  <c r="X326" i="1"/>
  <c r="X327" i="1"/>
  <c r="X328" i="1"/>
  <c r="X329" i="1"/>
  <c r="X330" i="1"/>
  <c r="X331" i="1"/>
  <c r="X332" i="1"/>
  <c r="X333" i="1"/>
  <c r="X334" i="1"/>
  <c r="X335" i="1"/>
  <c r="X336" i="1"/>
  <c r="X337" i="1"/>
  <c r="X338" i="1"/>
  <c r="X339" i="1"/>
  <c r="X340" i="1"/>
  <c r="X341" i="1"/>
  <c r="X342" i="1"/>
  <c r="X343" i="1"/>
  <c r="X344" i="1"/>
  <c r="X345" i="1"/>
  <c r="X346" i="1"/>
  <c r="X347" i="1"/>
  <c r="X348" i="1"/>
  <c r="S7" i="3"/>
  <c r="T7" i="3"/>
  <c r="T14" i="2"/>
  <c r="T15" i="2"/>
  <c r="U15" i="2"/>
  <c r="T16" i="2"/>
  <c r="T17" i="2"/>
  <c r="U17" i="2"/>
  <c r="T18" i="2"/>
  <c r="T19" i="2"/>
  <c r="U19" i="2"/>
  <c r="T20" i="2"/>
  <c r="T21" i="2"/>
  <c r="U21" i="2"/>
  <c r="T22" i="2"/>
  <c r="T23" i="2"/>
  <c r="U23" i="2"/>
  <c r="T24" i="2"/>
  <c r="T25" i="2"/>
  <c r="U25" i="2"/>
  <c r="T26" i="2"/>
  <c r="T27" i="2"/>
  <c r="U27" i="2"/>
  <c r="T28" i="2"/>
  <c r="T29" i="2"/>
  <c r="U29" i="2"/>
  <c r="T30" i="2"/>
  <c r="T31" i="2"/>
  <c r="U31" i="2"/>
  <c r="T32" i="2"/>
  <c r="T33" i="2"/>
  <c r="U33" i="2"/>
  <c r="T34" i="2"/>
  <c r="T35" i="2"/>
  <c r="U35" i="2"/>
  <c r="T36" i="2"/>
  <c r="T37" i="2"/>
  <c r="U37" i="2"/>
  <c r="T38" i="2"/>
  <c r="T39" i="2"/>
  <c r="U39" i="2"/>
  <c r="T40" i="2"/>
  <c r="T41" i="2"/>
  <c r="U41" i="2"/>
  <c r="T42" i="2"/>
  <c r="T43" i="2"/>
  <c r="U43" i="2"/>
  <c r="T44" i="2"/>
  <c r="T45" i="2"/>
  <c r="U45" i="2"/>
  <c r="T46" i="2"/>
  <c r="T47" i="2"/>
  <c r="U47" i="2"/>
  <c r="T48" i="2"/>
  <c r="T49" i="2"/>
  <c r="U49" i="2"/>
  <c r="T50" i="2"/>
  <c r="T51" i="2"/>
  <c r="U51" i="2"/>
  <c r="T52" i="2"/>
  <c r="T53" i="2"/>
  <c r="U53" i="2"/>
  <c r="T54" i="2"/>
  <c r="T55" i="2"/>
  <c r="U55" i="2"/>
  <c r="T56" i="2"/>
  <c r="T57" i="2"/>
  <c r="U57" i="2"/>
  <c r="T58" i="2"/>
  <c r="T59" i="2"/>
  <c r="U59" i="2"/>
  <c r="T60" i="2"/>
  <c r="T61" i="2"/>
  <c r="U61" i="2"/>
  <c r="T62" i="2"/>
  <c r="T63" i="2"/>
  <c r="U63" i="2"/>
  <c r="T64" i="2"/>
  <c r="T65" i="2"/>
  <c r="U65" i="2"/>
  <c r="T66" i="2"/>
  <c r="T67" i="2"/>
  <c r="U67" i="2"/>
  <c r="T68" i="2"/>
  <c r="T69" i="2"/>
  <c r="U69" i="2"/>
  <c r="T70" i="2"/>
  <c r="T71" i="2"/>
  <c r="U71" i="2"/>
  <c r="T72" i="2"/>
  <c r="T73" i="2"/>
  <c r="U73" i="2"/>
  <c r="T74" i="2"/>
  <c r="T75" i="2"/>
  <c r="U75" i="2"/>
  <c r="T76" i="2"/>
  <c r="T77" i="2"/>
  <c r="U77" i="2"/>
  <c r="T78" i="2"/>
  <c r="T79" i="2"/>
  <c r="U79" i="2"/>
  <c r="T80" i="2"/>
  <c r="T81" i="2"/>
  <c r="U81" i="2"/>
  <c r="T82" i="2"/>
  <c r="T83" i="2"/>
  <c r="U83" i="2"/>
  <c r="T84" i="2"/>
  <c r="T85" i="2"/>
  <c r="U85" i="2"/>
  <c r="T86" i="2"/>
  <c r="T87" i="2"/>
  <c r="U87" i="2"/>
  <c r="T88" i="2"/>
  <c r="T89" i="2"/>
  <c r="U89" i="2"/>
  <c r="T90" i="2"/>
  <c r="T91" i="2"/>
  <c r="U91" i="2"/>
  <c r="T92" i="2"/>
  <c r="T93" i="2"/>
  <c r="U93" i="2"/>
  <c r="T94" i="2"/>
  <c r="T95" i="2"/>
  <c r="U95" i="2"/>
  <c r="T96" i="2"/>
  <c r="T97" i="2"/>
  <c r="U97" i="2"/>
  <c r="T98" i="2"/>
  <c r="T99" i="2"/>
  <c r="U99" i="2"/>
  <c r="T100" i="2"/>
  <c r="T101" i="2"/>
  <c r="U101" i="2"/>
  <c r="T102" i="2"/>
  <c r="T103" i="2"/>
  <c r="U103" i="2"/>
  <c r="T104" i="2"/>
  <c r="T105" i="2"/>
  <c r="U105" i="2"/>
  <c r="T106" i="2"/>
  <c r="T107" i="2"/>
  <c r="U107" i="2"/>
  <c r="T108" i="2"/>
  <c r="T109" i="2"/>
  <c r="U109" i="2"/>
  <c r="T110" i="2"/>
  <c r="T111" i="2"/>
  <c r="U111" i="2"/>
  <c r="T112" i="2"/>
  <c r="T113" i="2"/>
  <c r="U113" i="2"/>
  <c r="T114" i="2"/>
  <c r="T115" i="2"/>
  <c r="U115" i="2"/>
  <c r="T116" i="2"/>
  <c r="T117" i="2"/>
  <c r="U117" i="2"/>
  <c r="T118" i="2"/>
  <c r="T119" i="2"/>
  <c r="U119" i="2"/>
  <c r="T120" i="2"/>
  <c r="T121" i="2"/>
  <c r="U121" i="2"/>
  <c r="T122" i="2"/>
  <c r="T123" i="2"/>
  <c r="U123" i="2"/>
  <c r="T124" i="2"/>
  <c r="T125" i="2"/>
  <c r="U125" i="2"/>
  <c r="T126" i="2"/>
  <c r="T127" i="2"/>
  <c r="U127" i="2"/>
  <c r="T128" i="2"/>
  <c r="T129" i="2"/>
  <c r="U129" i="2"/>
  <c r="T130" i="2"/>
  <c r="T131" i="2"/>
  <c r="U131" i="2"/>
  <c r="T132" i="2"/>
  <c r="T133" i="2"/>
  <c r="U133" i="2"/>
  <c r="T134" i="2"/>
  <c r="T135" i="2"/>
  <c r="U135" i="2"/>
  <c r="T136" i="2"/>
  <c r="T137" i="2"/>
  <c r="U137" i="2"/>
  <c r="T138" i="2"/>
  <c r="T139" i="2"/>
  <c r="U139" i="2"/>
  <c r="T140" i="2"/>
  <c r="T141" i="2"/>
  <c r="U141" i="2"/>
  <c r="T142" i="2"/>
  <c r="T143" i="2"/>
  <c r="U143" i="2"/>
  <c r="T144" i="2"/>
  <c r="T145" i="2"/>
  <c r="U145" i="2"/>
  <c r="T146" i="2"/>
  <c r="T147" i="2"/>
  <c r="U147" i="2"/>
  <c r="T148" i="2"/>
  <c r="T149" i="2"/>
  <c r="U149" i="2"/>
  <c r="T150" i="2"/>
  <c r="T151" i="2"/>
  <c r="U151" i="2"/>
  <c r="T152" i="2"/>
  <c r="T153" i="2"/>
  <c r="U153" i="2"/>
  <c r="T154" i="2"/>
  <c r="T155" i="2"/>
  <c r="U155" i="2"/>
  <c r="T156" i="2"/>
  <c r="T157" i="2"/>
  <c r="U157" i="2"/>
  <c r="T158" i="2"/>
  <c r="T159" i="2"/>
  <c r="U159" i="2"/>
  <c r="T160" i="2"/>
  <c r="T161" i="2"/>
  <c r="U161" i="2"/>
  <c r="T162" i="2"/>
  <c r="T163" i="2"/>
  <c r="U163" i="2"/>
  <c r="T164" i="2"/>
  <c r="T165" i="2"/>
  <c r="U165" i="2"/>
  <c r="T166" i="2"/>
  <c r="T167" i="2"/>
  <c r="U167" i="2"/>
  <c r="T168" i="2"/>
  <c r="T169" i="2"/>
  <c r="U169" i="2"/>
  <c r="T170" i="2"/>
  <c r="T171" i="2"/>
  <c r="U171" i="2"/>
  <c r="T172" i="2"/>
  <c r="T173" i="2"/>
  <c r="U173" i="2"/>
  <c r="T174" i="2"/>
  <c r="T175" i="2"/>
  <c r="U175" i="2"/>
  <c r="T176" i="2"/>
  <c r="T177" i="2"/>
  <c r="U177" i="2"/>
  <c r="T178" i="2"/>
  <c r="T179" i="2"/>
  <c r="U179" i="2"/>
  <c r="T180" i="2"/>
  <c r="T181" i="2"/>
  <c r="U181" i="2"/>
  <c r="T182" i="2"/>
  <c r="T183" i="2"/>
  <c r="U183" i="2"/>
  <c r="T184" i="2"/>
  <c r="T185" i="2"/>
  <c r="U185" i="2"/>
  <c r="T186" i="2"/>
  <c r="T187" i="2"/>
  <c r="U187" i="2"/>
  <c r="T188" i="2"/>
  <c r="T189" i="2"/>
  <c r="U189" i="2"/>
  <c r="T190" i="2"/>
  <c r="T191" i="2"/>
  <c r="U191" i="2"/>
  <c r="T192" i="2"/>
  <c r="T193" i="2"/>
  <c r="U193" i="2"/>
  <c r="T194" i="2"/>
  <c r="T195" i="2"/>
  <c r="U195" i="2"/>
  <c r="T196" i="2"/>
  <c r="T197" i="2"/>
  <c r="U197" i="2"/>
  <c r="T198" i="2"/>
  <c r="T199" i="2"/>
  <c r="U199" i="2"/>
  <c r="T200" i="2"/>
  <c r="T201" i="2"/>
  <c r="U201" i="2"/>
  <c r="T202" i="2"/>
  <c r="T203" i="2"/>
  <c r="U203" i="2"/>
  <c r="T204" i="2"/>
  <c r="T205" i="2"/>
  <c r="U205" i="2"/>
  <c r="T206" i="2"/>
  <c r="T207" i="2"/>
  <c r="U207" i="2"/>
  <c r="T208" i="2"/>
  <c r="T209" i="2"/>
  <c r="U209" i="2"/>
  <c r="T210" i="2"/>
  <c r="T211" i="2"/>
  <c r="U211" i="2"/>
  <c r="T212" i="2"/>
  <c r="T213" i="2"/>
  <c r="U213" i="2"/>
  <c r="T214" i="2"/>
  <c r="T215" i="2"/>
  <c r="U215" i="2"/>
  <c r="T216" i="2"/>
  <c r="T217" i="2"/>
  <c r="U217" i="2"/>
  <c r="T218" i="2"/>
  <c r="T219" i="2"/>
  <c r="U219" i="2"/>
  <c r="T220" i="2"/>
  <c r="T221" i="2"/>
  <c r="U221" i="2"/>
  <c r="T222" i="2"/>
  <c r="T223" i="2"/>
  <c r="U223" i="2"/>
  <c r="T224" i="2"/>
  <c r="T225" i="2"/>
  <c r="U225" i="2"/>
  <c r="T226" i="2"/>
  <c r="T227" i="2"/>
  <c r="U227" i="2"/>
  <c r="T228" i="2"/>
  <c r="T229" i="2"/>
  <c r="U229" i="2"/>
  <c r="T230" i="2"/>
  <c r="T231" i="2"/>
  <c r="U231" i="2"/>
  <c r="T232" i="2"/>
  <c r="T233" i="2"/>
  <c r="U233" i="2"/>
  <c r="T234" i="2"/>
  <c r="T235" i="2"/>
  <c r="U235" i="2"/>
  <c r="T236" i="2"/>
  <c r="T237" i="2"/>
  <c r="U237" i="2"/>
  <c r="T238" i="2"/>
  <c r="T239" i="2"/>
  <c r="U239" i="2"/>
  <c r="T240" i="2"/>
  <c r="T241" i="2"/>
  <c r="U241" i="2"/>
  <c r="T242" i="2"/>
  <c r="T243" i="2"/>
  <c r="U243" i="2"/>
  <c r="T244" i="2"/>
  <c r="T245" i="2"/>
  <c r="U245" i="2"/>
  <c r="T246" i="2"/>
  <c r="T247" i="2"/>
  <c r="U247" i="2"/>
  <c r="T248" i="2"/>
  <c r="T249" i="2"/>
  <c r="U249" i="2"/>
  <c r="T250" i="2"/>
  <c r="T251" i="2"/>
  <c r="U251" i="2"/>
  <c r="T252" i="2"/>
  <c r="T253" i="2"/>
  <c r="U253" i="2"/>
  <c r="T254" i="2"/>
  <c r="T255" i="2"/>
  <c r="U255" i="2"/>
  <c r="T256" i="2"/>
  <c r="T257" i="2"/>
  <c r="U257" i="2"/>
  <c r="T258" i="2"/>
  <c r="T259" i="2"/>
  <c r="U259" i="2"/>
  <c r="T260" i="2"/>
  <c r="T261" i="2"/>
  <c r="U261" i="2"/>
  <c r="T262" i="2"/>
  <c r="T263" i="2"/>
  <c r="U263" i="2"/>
  <c r="T264" i="2"/>
  <c r="T265" i="2"/>
  <c r="U265" i="2"/>
  <c r="T266" i="2"/>
  <c r="T267" i="2"/>
  <c r="U267" i="2"/>
  <c r="T268" i="2"/>
  <c r="T269" i="2"/>
  <c r="U269" i="2"/>
  <c r="T270" i="2"/>
  <c r="T271" i="2"/>
  <c r="U271" i="2"/>
  <c r="T272" i="2"/>
  <c r="T273" i="2"/>
  <c r="U273" i="2"/>
  <c r="T274" i="2"/>
  <c r="T275" i="2"/>
  <c r="U275" i="2"/>
  <c r="T276" i="2"/>
  <c r="T277" i="2"/>
  <c r="U277" i="2"/>
  <c r="T278" i="2"/>
  <c r="T279" i="2"/>
  <c r="U279" i="2"/>
  <c r="T280" i="2"/>
  <c r="T281" i="2"/>
  <c r="U281" i="2"/>
  <c r="T282" i="2"/>
  <c r="T283" i="2"/>
  <c r="U283" i="2"/>
  <c r="T284" i="2"/>
  <c r="T285" i="2"/>
  <c r="U285" i="2"/>
  <c r="T286" i="2"/>
  <c r="T287" i="2"/>
  <c r="U287" i="2"/>
  <c r="T288" i="2"/>
  <c r="T289" i="2"/>
  <c r="U289" i="2"/>
  <c r="T290" i="2"/>
  <c r="T291" i="2"/>
  <c r="U291" i="2"/>
  <c r="T292" i="2"/>
  <c r="T293" i="2"/>
  <c r="U293" i="2"/>
  <c r="T294" i="2"/>
  <c r="T295" i="2"/>
  <c r="U295" i="2"/>
  <c r="T296" i="2"/>
  <c r="T297" i="2"/>
  <c r="U297" i="2"/>
  <c r="T298" i="2"/>
  <c r="T299" i="2"/>
  <c r="U299" i="2"/>
  <c r="T300" i="2"/>
  <c r="T301" i="2"/>
  <c r="U301" i="2"/>
  <c r="T302" i="2"/>
  <c r="T303" i="2"/>
  <c r="U303" i="2"/>
  <c r="T304" i="2"/>
  <c r="T305" i="2"/>
  <c r="U305" i="2"/>
  <c r="T306" i="2"/>
  <c r="T307" i="2"/>
  <c r="U307" i="2"/>
  <c r="T308" i="2"/>
  <c r="T309" i="2"/>
  <c r="U309" i="2"/>
  <c r="T310" i="2"/>
  <c r="T311" i="2"/>
  <c r="U311" i="2"/>
  <c r="T312" i="2"/>
  <c r="T313" i="2"/>
  <c r="U313" i="2"/>
  <c r="T314" i="2"/>
  <c r="T315" i="2"/>
  <c r="U315" i="2"/>
  <c r="T316" i="2"/>
  <c r="T317" i="2"/>
  <c r="U317" i="2"/>
  <c r="T318" i="2"/>
  <c r="T319" i="2"/>
  <c r="U319" i="2"/>
  <c r="T320" i="2"/>
  <c r="T321" i="2"/>
  <c r="U321" i="2"/>
  <c r="T322" i="2"/>
  <c r="T323" i="2"/>
  <c r="U323" i="2"/>
  <c r="T324" i="2"/>
  <c r="T325" i="2"/>
  <c r="U325" i="2"/>
  <c r="T326" i="2"/>
  <c r="T327" i="2"/>
  <c r="U327" i="2"/>
  <c r="T328" i="2"/>
  <c r="T329" i="2"/>
  <c r="U329" i="2"/>
  <c r="T330" i="2"/>
  <c r="T331" i="2"/>
  <c r="U331" i="2"/>
  <c r="T332" i="2"/>
  <c r="T333" i="2"/>
  <c r="U333" i="2"/>
  <c r="T334" i="2"/>
  <c r="T335" i="2"/>
  <c r="U335" i="2"/>
  <c r="T336" i="2"/>
  <c r="T337" i="2"/>
  <c r="U337" i="2"/>
  <c r="T338" i="2"/>
  <c r="T339" i="2"/>
  <c r="U339" i="2"/>
  <c r="T340" i="2"/>
  <c r="T341" i="2"/>
  <c r="U341" i="2"/>
  <c r="T342" i="2"/>
  <c r="T343" i="2"/>
  <c r="U343" i="2"/>
  <c r="T344" i="2"/>
  <c r="T345" i="2"/>
  <c r="U345" i="2"/>
  <c r="T346" i="2"/>
  <c r="T347" i="2"/>
  <c r="U347" i="2"/>
  <c r="T348" i="2"/>
  <c r="T8" i="2"/>
  <c r="U8" i="2"/>
  <c r="T9" i="2"/>
  <c r="T10" i="2"/>
  <c r="U10" i="2"/>
  <c r="T11" i="2"/>
  <c r="T12" i="2"/>
  <c r="U12" i="2"/>
  <c r="T13" i="2"/>
  <c r="T7" i="2"/>
  <c r="U7" i="2"/>
  <c r="T9" i="1"/>
  <c r="U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  <c r="T50" i="1"/>
  <c r="T51" i="1"/>
  <c r="T52" i="1"/>
  <c r="T53" i="1"/>
  <c r="T54" i="1"/>
  <c r="T55" i="1"/>
  <c r="T56" i="1"/>
  <c r="T57" i="1"/>
  <c r="T58" i="1"/>
  <c r="T59" i="1"/>
  <c r="T60" i="1"/>
  <c r="T61" i="1"/>
  <c r="T62" i="1"/>
  <c r="T63" i="1"/>
  <c r="T64" i="1"/>
  <c r="T65" i="1"/>
  <c r="T66" i="1"/>
  <c r="T67" i="1"/>
  <c r="T68" i="1"/>
  <c r="T69" i="1"/>
  <c r="T70" i="1"/>
  <c r="T71" i="1"/>
  <c r="T72" i="1"/>
  <c r="T73" i="1"/>
  <c r="T74" i="1"/>
  <c r="T75" i="1"/>
  <c r="T76" i="1"/>
  <c r="T77" i="1"/>
  <c r="T78" i="1"/>
  <c r="T79" i="1"/>
  <c r="T80" i="1"/>
  <c r="T81" i="1"/>
  <c r="T82" i="1"/>
  <c r="T83" i="1"/>
  <c r="T84" i="1"/>
  <c r="T85" i="1"/>
  <c r="T86" i="1"/>
  <c r="T87" i="1"/>
  <c r="T88" i="1"/>
  <c r="T89" i="1"/>
  <c r="T90" i="1"/>
  <c r="T91" i="1"/>
  <c r="T92" i="1"/>
  <c r="T93" i="1"/>
  <c r="T94" i="1"/>
  <c r="T95" i="1"/>
  <c r="T96" i="1"/>
  <c r="T97" i="1"/>
  <c r="T98" i="1"/>
  <c r="T99" i="1"/>
  <c r="T100" i="1"/>
  <c r="T101" i="1"/>
  <c r="T102" i="1"/>
  <c r="T103" i="1"/>
  <c r="T104" i="1"/>
  <c r="T105" i="1"/>
  <c r="T106" i="1"/>
  <c r="T107" i="1"/>
  <c r="T108" i="1"/>
  <c r="T109" i="1"/>
  <c r="T110" i="1"/>
  <c r="T111" i="1"/>
  <c r="T112" i="1"/>
  <c r="T113" i="1"/>
  <c r="T114" i="1"/>
  <c r="T115" i="1"/>
  <c r="T116" i="1"/>
  <c r="T117" i="1"/>
  <c r="T118" i="1"/>
  <c r="T119" i="1"/>
  <c r="T120" i="1"/>
  <c r="T121" i="1"/>
  <c r="T122" i="1"/>
  <c r="T123" i="1"/>
  <c r="T124" i="1"/>
  <c r="T125" i="1"/>
  <c r="T126" i="1"/>
  <c r="T127" i="1"/>
  <c r="T128" i="1"/>
  <c r="T129" i="1"/>
  <c r="T130" i="1"/>
  <c r="T131" i="1"/>
  <c r="T132" i="1"/>
  <c r="T133" i="1"/>
  <c r="T134" i="1"/>
  <c r="T135" i="1"/>
  <c r="T136" i="1"/>
  <c r="T137" i="1"/>
  <c r="T138" i="1"/>
  <c r="T139" i="1"/>
  <c r="T140" i="1"/>
  <c r="T141" i="1"/>
  <c r="T142" i="1"/>
  <c r="T143" i="1"/>
  <c r="T144" i="1"/>
  <c r="T145" i="1"/>
  <c r="T146" i="1"/>
  <c r="T147" i="1"/>
  <c r="T148" i="1"/>
  <c r="T149" i="1"/>
  <c r="T150" i="1"/>
  <c r="T151" i="1"/>
  <c r="T152" i="1"/>
  <c r="T153" i="1"/>
  <c r="T154" i="1"/>
  <c r="T155" i="1"/>
  <c r="T156" i="1"/>
  <c r="T157" i="1"/>
  <c r="T158" i="1"/>
  <c r="T159" i="1"/>
  <c r="T160" i="1"/>
  <c r="T161" i="1"/>
  <c r="T162" i="1"/>
  <c r="T163" i="1"/>
  <c r="T164" i="1"/>
  <c r="T165" i="1"/>
  <c r="T166" i="1"/>
  <c r="T167" i="1"/>
  <c r="T168" i="1"/>
  <c r="T169" i="1"/>
  <c r="T170" i="1"/>
  <c r="T171" i="1"/>
  <c r="T172" i="1"/>
  <c r="T173" i="1"/>
  <c r="T174" i="1"/>
  <c r="T175" i="1"/>
  <c r="T176" i="1"/>
  <c r="T177" i="1"/>
  <c r="T178" i="1"/>
  <c r="T179" i="1"/>
  <c r="T180" i="1"/>
  <c r="T181" i="1"/>
  <c r="T182" i="1"/>
  <c r="T183" i="1"/>
  <c r="T184" i="1"/>
  <c r="T185" i="1"/>
  <c r="T186" i="1"/>
  <c r="T187" i="1"/>
  <c r="T188" i="1"/>
  <c r="T189" i="1"/>
  <c r="T190" i="1"/>
  <c r="T191" i="1"/>
  <c r="T192" i="1"/>
  <c r="T193" i="1"/>
  <c r="T194" i="1"/>
  <c r="T195" i="1"/>
  <c r="T196" i="1"/>
  <c r="T197" i="1"/>
  <c r="T198" i="1"/>
  <c r="T199" i="1"/>
  <c r="T200" i="1"/>
  <c r="T201" i="1"/>
  <c r="T202" i="1"/>
  <c r="T203" i="1"/>
  <c r="T204" i="1"/>
  <c r="T205" i="1"/>
  <c r="T206" i="1"/>
  <c r="T207" i="1"/>
  <c r="T208" i="1"/>
  <c r="T209" i="1"/>
  <c r="T210" i="1"/>
  <c r="T211" i="1"/>
  <c r="T212" i="1"/>
  <c r="T213" i="1"/>
  <c r="T214" i="1"/>
  <c r="T215" i="1"/>
  <c r="T216" i="1"/>
  <c r="T217" i="1"/>
  <c r="T218" i="1"/>
  <c r="T219" i="1"/>
  <c r="T220" i="1"/>
  <c r="T221" i="1"/>
  <c r="T222" i="1"/>
  <c r="T223" i="1"/>
  <c r="T224" i="1"/>
  <c r="T225" i="1"/>
  <c r="T226" i="1"/>
  <c r="T227" i="1"/>
  <c r="T228" i="1"/>
  <c r="T229" i="1"/>
  <c r="T230" i="1"/>
  <c r="T231" i="1"/>
  <c r="T232" i="1"/>
  <c r="T233" i="1"/>
  <c r="T234" i="1"/>
  <c r="T235" i="1"/>
  <c r="T236" i="1"/>
  <c r="T237" i="1"/>
  <c r="T238" i="1"/>
  <c r="T239" i="1"/>
  <c r="T240" i="1"/>
  <c r="T241" i="1"/>
  <c r="T242" i="1"/>
  <c r="T243" i="1"/>
  <c r="T244" i="1"/>
  <c r="T245" i="1"/>
  <c r="T246" i="1"/>
  <c r="T247" i="1"/>
  <c r="T248" i="1"/>
  <c r="T249" i="1"/>
  <c r="T250" i="1"/>
  <c r="T251" i="1"/>
  <c r="T252" i="1"/>
  <c r="T253" i="1"/>
  <c r="T254" i="1"/>
  <c r="T255" i="1"/>
  <c r="T256" i="1"/>
  <c r="T257" i="1"/>
  <c r="T258" i="1"/>
  <c r="T259" i="1"/>
  <c r="T260" i="1"/>
  <c r="T261" i="1"/>
  <c r="T262" i="1"/>
  <c r="T263" i="1"/>
  <c r="T264" i="1"/>
  <c r="T265" i="1"/>
  <c r="T266" i="1"/>
  <c r="T267" i="1"/>
  <c r="T268" i="1"/>
  <c r="T269" i="1"/>
  <c r="T270" i="1"/>
  <c r="T271" i="1"/>
  <c r="T272" i="1"/>
  <c r="T273" i="1"/>
  <c r="T274" i="1"/>
  <c r="T275" i="1"/>
  <c r="T276" i="1"/>
  <c r="T277" i="1"/>
  <c r="T278" i="1"/>
  <c r="T279" i="1"/>
  <c r="T280" i="1"/>
  <c r="T281" i="1"/>
  <c r="T282" i="1"/>
  <c r="T283" i="1"/>
  <c r="T284" i="1"/>
  <c r="T285" i="1"/>
  <c r="T286" i="1"/>
  <c r="T287" i="1"/>
  <c r="T288" i="1"/>
  <c r="T289" i="1"/>
  <c r="T290" i="1"/>
  <c r="T291" i="1"/>
  <c r="T292" i="1"/>
  <c r="T293" i="1"/>
  <c r="T294" i="1"/>
  <c r="T295" i="1"/>
  <c r="T296" i="1"/>
  <c r="T297" i="1"/>
  <c r="T298" i="1"/>
  <c r="T299" i="1"/>
  <c r="T300" i="1"/>
  <c r="T301" i="1"/>
  <c r="T302" i="1"/>
  <c r="T303" i="1"/>
  <c r="T304" i="1"/>
  <c r="T305" i="1"/>
  <c r="T306" i="1"/>
  <c r="T307" i="1"/>
  <c r="T308" i="1"/>
  <c r="T309" i="1"/>
  <c r="T310" i="1"/>
  <c r="T311" i="1"/>
  <c r="T312" i="1"/>
  <c r="T313" i="1"/>
  <c r="T314" i="1"/>
  <c r="T315" i="1"/>
  <c r="T316" i="1"/>
  <c r="T317" i="1"/>
  <c r="T318" i="1"/>
  <c r="T319" i="1"/>
  <c r="T320" i="1"/>
  <c r="T321" i="1"/>
  <c r="T322" i="1"/>
  <c r="T323" i="1"/>
  <c r="T324" i="1"/>
  <c r="T325" i="1"/>
  <c r="T326" i="1"/>
  <c r="T327" i="1"/>
  <c r="T328" i="1"/>
  <c r="T329" i="1"/>
  <c r="T330" i="1"/>
  <c r="T331" i="1"/>
  <c r="T332" i="1"/>
  <c r="T333" i="1"/>
  <c r="T334" i="1"/>
  <c r="T335" i="1"/>
  <c r="T336" i="1"/>
  <c r="T337" i="1"/>
  <c r="T338" i="1"/>
  <c r="T339" i="1"/>
  <c r="T340" i="1"/>
  <c r="T341" i="1"/>
  <c r="T342" i="1"/>
  <c r="T343" i="1"/>
  <c r="T344" i="1"/>
  <c r="T345" i="1"/>
  <c r="T346" i="1"/>
  <c r="T347" i="1"/>
  <c r="T348" i="1"/>
  <c r="J7" i="2"/>
  <c r="P8" i="1"/>
  <c r="R8" i="1"/>
  <c r="O9" i="1"/>
  <c r="Q9" i="1"/>
  <c r="P9" i="1"/>
  <c r="R9" i="1"/>
  <c r="O10" i="1"/>
  <c r="Q10" i="1"/>
  <c r="P10" i="1"/>
  <c r="R10" i="1"/>
  <c r="O11" i="1"/>
  <c r="Q11" i="1"/>
  <c r="P11" i="1"/>
  <c r="R11" i="1"/>
  <c r="O12" i="1"/>
  <c r="Q12" i="1"/>
  <c r="P12" i="1"/>
  <c r="R12" i="1"/>
  <c r="O13" i="1"/>
  <c r="Q13" i="1"/>
  <c r="P13" i="1"/>
  <c r="R13" i="1"/>
  <c r="O14" i="1"/>
  <c r="Q14" i="1"/>
  <c r="P14" i="1"/>
  <c r="R14" i="1"/>
  <c r="O15" i="1"/>
  <c r="Q15" i="1"/>
  <c r="P15" i="1"/>
  <c r="R15" i="1"/>
  <c r="O16" i="1"/>
  <c r="Q16" i="1"/>
  <c r="P16" i="1"/>
  <c r="R16" i="1"/>
  <c r="O17" i="1"/>
  <c r="Q17" i="1"/>
  <c r="P17" i="1"/>
  <c r="R17" i="1"/>
  <c r="O18" i="1"/>
  <c r="Q18" i="1"/>
  <c r="P18" i="1"/>
  <c r="R18" i="1"/>
  <c r="O19" i="1"/>
  <c r="Q19" i="1"/>
  <c r="P19" i="1"/>
  <c r="R19" i="1"/>
  <c r="O20" i="1"/>
  <c r="Q20" i="1"/>
  <c r="P20" i="1"/>
  <c r="R20" i="1"/>
  <c r="O21" i="1"/>
  <c r="Q21" i="1"/>
  <c r="P21" i="1"/>
  <c r="R21" i="1"/>
  <c r="O22" i="1"/>
  <c r="Q22" i="1"/>
  <c r="P22" i="1"/>
  <c r="R22" i="1"/>
  <c r="O23" i="1"/>
  <c r="Q23" i="1"/>
  <c r="P23" i="1"/>
  <c r="R23" i="1"/>
  <c r="O24" i="1"/>
  <c r="Q24" i="1"/>
  <c r="P24" i="1"/>
  <c r="R24" i="1"/>
  <c r="O25" i="1"/>
  <c r="Q25" i="1"/>
  <c r="P25" i="1"/>
  <c r="R25" i="1"/>
  <c r="O26" i="1"/>
  <c r="Q26" i="1"/>
  <c r="P26" i="1"/>
  <c r="R26" i="1"/>
  <c r="O27" i="1"/>
  <c r="Q27" i="1"/>
  <c r="P27" i="1"/>
  <c r="R27" i="1"/>
  <c r="O28" i="1"/>
  <c r="Q28" i="1"/>
  <c r="P28" i="1"/>
  <c r="R28" i="1"/>
  <c r="O29" i="1"/>
  <c r="Q29" i="1"/>
  <c r="P29" i="1"/>
  <c r="R29" i="1"/>
  <c r="O30" i="1"/>
  <c r="Q30" i="1"/>
  <c r="P30" i="1"/>
  <c r="R30" i="1"/>
  <c r="O31" i="1"/>
  <c r="Q31" i="1"/>
  <c r="P31" i="1"/>
  <c r="R31" i="1"/>
  <c r="O32" i="1"/>
  <c r="Q32" i="1"/>
  <c r="P32" i="1"/>
  <c r="R32" i="1"/>
  <c r="O33" i="1"/>
  <c r="Q33" i="1"/>
  <c r="P33" i="1"/>
  <c r="R33" i="1"/>
  <c r="O34" i="1"/>
  <c r="Q34" i="1"/>
  <c r="P34" i="1"/>
  <c r="R34" i="1"/>
  <c r="O35" i="1"/>
  <c r="Q35" i="1"/>
  <c r="P35" i="1"/>
  <c r="R35" i="1"/>
  <c r="O36" i="1"/>
  <c r="Q36" i="1"/>
  <c r="P36" i="1"/>
  <c r="R36" i="1"/>
  <c r="O37" i="1"/>
  <c r="Q37" i="1"/>
  <c r="P37" i="1"/>
  <c r="R37" i="1"/>
  <c r="O38" i="1"/>
  <c r="Q38" i="1"/>
  <c r="P38" i="1"/>
  <c r="R38" i="1"/>
  <c r="O39" i="1"/>
  <c r="Q39" i="1"/>
  <c r="P39" i="1"/>
  <c r="R39" i="1"/>
  <c r="O40" i="1"/>
  <c r="Q40" i="1"/>
  <c r="P40" i="1"/>
  <c r="R40" i="1"/>
  <c r="O41" i="1"/>
  <c r="Q41" i="1"/>
  <c r="P41" i="1"/>
  <c r="R41" i="1"/>
  <c r="O42" i="1"/>
  <c r="Q42" i="1"/>
  <c r="P42" i="1"/>
  <c r="R42" i="1"/>
  <c r="O43" i="1"/>
  <c r="Q43" i="1"/>
  <c r="P43" i="1"/>
  <c r="R43" i="1"/>
  <c r="O44" i="1"/>
  <c r="Q44" i="1"/>
  <c r="P44" i="1"/>
  <c r="R44" i="1"/>
  <c r="O45" i="1"/>
  <c r="Q45" i="1"/>
  <c r="P45" i="1"/>
  <c r="R45" i="1"/>
  <c r="O46" i="1"/>
  <c r="Q46" i="1"/>
  <c r="P46" i="1"/>
  <c r="R46" i="1"/>
  <c r="O47" i="1"/>
  <c r="Q47" i="1"/>
  <c r="P47" i="1"/>
  <c r="R47" i="1"/>
  <c r="O48" i="1"/>
  <c r="Q48" i="1"/>
  <c r="P48" i="1"/>
  <c r="R48" i="1"/>
  <c r="O49" i="1"/>
  <c r="Q49" i="1"/>
  <c r="P49" i="1"/>
  <c r="R49" i="1"/>
  <c r="O50" i="1"/>
  <c r="Q50" i="1"/>
  <c r="P50" i="1"/>
  <c r="R50" i="1"/>
  <c r="O51" i="1"/>
  <c r="Q51" i="1"/>
  <c r="P51" i="1"/>
  <c r="R51" i="1"/>
  <c r="O52" i="1"/>
  <c r="Q52" i="1"/>
  <c r="P52" i="1"/>
  <c r="R52" i="1"/>
  <c r="O53" i="1"/>
  <c r="Q53" i="1"/>
  <c r="P53" i="1"/>
  <c r="R53" i="1"/>
  <c r="O54" i="1"/>
  <c r="Q54" i="1"/>
  <c r="P54" i="1"/>
  <c r="R54" i="1"/>
  <c r="O55" i="1"/>
  <c r="Q55" i="1"/>
  <c r="P55" i="1"/>
  <c r="R55" i="1"/>
  <c r="O56" i="1"/>
  <c r="Q56" i="1"/>
  <c r="P56" i="1"/>
  <c r="R56" i="1"/>
  <c r="O57" i="1"/>
  <c r="Q57" i="1"/>
  <c r="P57" i="1"/>
  <c r="R57" i="1"/>
  <c r="O58" i="1"/>
  <c r="Q58" i="1"/>
  <c r="P58" i="1"/>
  <c r="R58" i="1"/>
  <c r="O59" i="1"/>
  <c r="Q59" i="1"/>
  <c r="P59" i="1"/>
  <c r="R59" i="1"/>
  <c r="O60" i="1"/>
  <c r="Q60" i="1"/>
  <c r="P60" i="1"/>
  <c r="R60" i="1"/>
  <c r="O61" i="1"/>
  <c r="Q61" i="1"/>
  <c r="P61" i="1"/>
  <c r="R61" i="1"/>
  <c r="O62" i="1"/>
  <c r="Q62" i="1"/>
  <c r="P62" i="1"/>
  <c r="R62" i="1"/>
  <c r="O63" i="1"/>
  <c r="Q63" i="1"/>
  <c r="P63" i="1"/>
  <c r="R63" i="1"/>
  <c r="O64" i="1"/>
  <c r="Q64" i="1"/>
  <c r="P64" i="1"/>
  <c r="R64" i="1"/>
  <c r="O65" i="1"/>
  <c r="Q65" i="1"/>
  <c r="P65" i="1"/>
  <c r="R65" i="1"/>
  <c r="O66" i="1"/>
  <c r="Q66" i="1"/>
  <c r="P66" i="1"/>
  <c r="R66" i="1"/>
  <c r="O67" i="1"/>
  <c r="Q67" i="1"/>
  <c r="P67" i="1"/>
  <c r="R67" i="1"/>
  <c r="O68" i="1"/>
  <c r="Q68" i="1"/>
  <c r="P68" i="1"/>
  <c r="R68" i="1"/>
  <c r="O69" i="1"/>
  <c r="Q69" i="1"/>
  <c r="P69" i="1"/>
  <c r="R69" i="1"/>
  <c r="O70" i="1"/>
  <c r="Q70" i="1"/>
  <c r="P70" i="1"/>
  <c r="R70" i="1"/>
  <c r="O71" i="1"/>
  <c r="Q71" i="1"/>
  <c r="P71" i="1"/>
  <c r="R71" i="1"/>
  <c r="O72" i="1"/>
  <c r="Q72" i="1"/>
  <c r="P72" i="1"/>
  <c r="R72" i="1"/>
  <c r="O73" i="1"/>
  <c r="Q73" i="1"/>
  <c r="P73" i="1"/>
  <c r="R73" i="1"/>
  <c r="O74" i="1"/>
  <c r="Q74" i="1"/>
  <c r="P74" i="1"/>
  <c r="R74" i="1"/>
  <c r="O75" i="1"/>
  <c r="Q75" i="1"/>
  <c r="P75" i="1"/>
  <c r="R75" i="1"/>
  <c r="O76" i="1"/>
  <c r="Q76" i="1"/>
  <c r="P76" i="1"/>
  <c r="R76" i="1"/>
  <c r="O77" i="1"/>
  <c r="Q77" i="1"/>
  <c r="P77" i="1"/>
  <c r="R77" i="1"/>
  <c r="O78" i="1"/>
  <c r="Q78" i="1"/>
  <c r="P78" i="1"/>
  <c r="R78" i="1"/>
  <c r="O79" i="1"/>
  <c r="Q79" i="1"/>
  <c r="P79" i="1"/>
  <c r="R79" i="1"/>
  <c r="O80" i="1"/>
  <c r="Q80" i="1"/>
  <c r="P80" i="1"/>
  <c r="R80" i="1"/>
  <c r="O81" i="1"/>
  <c r="Q81" i="1"/>
  <c r="P81" i="1"/>
  <c r="R81" i="1"/>
  <c r="O82" i="1"/>
  <c r="Q82" i="1"/>
  <c r="P82" i="1"/>
  <c r="R82" i="1"/>
  <c r="O83" i="1"/>
  <c r="Q83" i="1"/>
  <c r="P83" i="1"/>
  <c r="R83" i="1"/>
  <c r="O84" i="1"/>
  <c r="Q84" i="1"/>
  <c r="P84" i="1"/>
  <c r="R84" i="1"/>
  <c r="O85" i="1"/>
  <c r="Q85" i="1"/>
  <c r="P85" i="1"/>
  <c r="R85" i="1"/>
  <c r="O86" i="1"/>
  <c r="Q86" i="1"/>
  <c r="P86" i="1"/>
  <c r="R86" i="1"/>
  <c r="O87" i="1"/>
  <c r="Q87" i="1"/>
  <c r="P87" i="1"/>
  <c r="R87" i="1"/>
  <c r="O88" i="1"/>
  <c r="Q88" i="1"/>
  <c r="P88" i="1"/>
  <c r="R88" i="1"/>
  <c r="O89" i="1"/>
  <c r="Q89" i="1"/>
  <c r="P89" i="1"/>
  <c r="R89" i="1"/>
  <c r="O90" i="1"/>
  <c r="Q90" i="1"/>
  <c r="P90" i="1"/>
  <c r="R90" i="1"/>
  <c r="O91" i="1"/>
  <c r="Q91" i="1"/>
  <c r="P91" i="1"/>
  <c r="R91" i="1"/>
  <c r="O92" i="1"/>
  <c r="Q92" i="1"/>
  <c r="P92" i="1"/>
  <c r="R92" i="1"/>
  <c r="O93" i="1"/>
  <c r="Q93" i="1"/>
  <c r="P93" i="1"/>
  <c r="R93" i="1"/>
  <c r="O94" i="1"/>
  <c r="Q94" i="1"/>
  <c r="P94" i="1"/>
  <c r="R94" i="1"/>
  <c r="O95" i="1"/>
  <c r="Q95" i="1"/>
  <c r="P95" i="1"/>
  <c r="R95" i="1"/>
  <c r="O96" i="1"/>
  <c r="Q96" i="1"/>
  <c r="P96" i="1"/>
  <c r="R96" i="1"/>
  <c r="O97" i="1"/>
  <c r="Q97" i="1"/>
  <c r="P97" i="1"/>
  <c r="R97" i="1"/>
  <c r="O98" i="1"/>
  <c r="Q98" i="1"/>
  <c r="P98" i="1"/>
  <c r="R98" i="1"/>
  <c r="O99" i="1"/>
  <c r="Q99" i="1"/>
  <c r="P99" i="1"/>
  <c r="R99" i="1"/>
  <c r="O100" i="1"/>
  <c r="Q100" i="1"/>
  <c r="P100" i="1"/>
  <c r="R100" i="1"/>
  <c r="O101" i="1"/>
  <c r="Q101" i="1"/>
  <c r="P101" i="1"/>
  <c r="R101" i="1"/>
  <c r="O102" i="1"/>
  <c r="Q102" i="1"/>
  <c r="P102" i="1"/>
  <c r="R102" i="1"/>
  <c r="O103" i="1"/>
  <c r="Q103" i="1"/>
  <c r="P103" i="1"/>
  <c r="R103" i="1"/>
  <c r="O104" i="1"/>
  <c r="Q104" i="1"/>
  <c r="P104" i="1"/>
  <c r="R104" i="1"/>
  <c r="O105" i="1"/>
  <c r="Q105" i="1"/>
  <c r="P105" i="1"/>
  <c r="R105" i="1"/>
  <c r="O106" i="1"/>
  <c r="Q106" i="1"/>
  <c r="P106" i="1"/>
  <c r="R106" i="1"/>
  <c r="O107" i="1"/>
  <c r="Q107" i="1"/>
  <c r="P107" i="1"/>
  <c r="R107" i="1"/>
  <c r="O108" i="1"/>
  <c r="Q108" i="1"/>
  <c r="P108" i="1"/>
  <c r="R108" i="1"/>
  <c r="O109" i="1"/>
  <c r="Q109" i="1"/>
  <c r="P109" i="1"/>
  <c r="R109" i="1"/>
  <c r="O110" i="1"/>
  <c r="Q110" i="1"/>
  <c r="P110" i="1"/>
  <c r="R110" i="1"/>
  <c r="O111" i="1"/>
  <c r="Q111" i="1"/>
  <c r="P111" i="1"/>
  <c r="R111" i="1"/>
  <c r="O112" i="1"/>
  <c r="Q112" i="1"/>
  <c r="P112" i="1"/>
  <c r="R112" i="1"/>
  <c r="O113" i="1"/>
  <c r="Q113" i="1"/>
  <c r="P113" i="1"/>
  <c r="R113" i="1"/>
  <c r="O114" i="1"/>
  <c r="Q114" i="1"/>
  <c r="P114" i="1"/>
  <c r="R114" i="1"/>
  <c r="O115" i="1"/>
  <c r="Q115" i="1"/>
  <c r="P115" i="1"/>
  <c r="R115" i="1"/>
  <c r="O116" i="1"/>
  <c r="Q116" i="1"/>
  <c r="P116" i="1"/>
  <c r="R116" i="1"/>
  <c r="O117" i="1"/>
  <c r="Q117" i="1"/>
  <c r="P117" i="1"/>
  <c r="R117" i="1"/>
  <c r="O118" i="1"/>
  <c r="Q118" i="1"/>
  <c r="P118" i="1"/>
  <c r="R118" i="1"/>
  <c r="O119" i="1"/>
  <c r="Q119" i="1"/>
  <c r="P119" i="1"/>
  <c r="R119" i="1"/>
  <c r="O120" i="1"/>
  <c r="Q120" i="1"/>
  <c r="P120" i="1"/>
  <c r="R120" i="1"/>
  <c r="O121" i="1"/>
  <c r="Q121" i="1"/>
  <c r="P121" i="1"/>
  <c r="R121" i="1"/>
  <c r="O122" i="1"/>
  <c r="Q122" i="1"/>
  <c r="P122" i="1"/>
  <c r="R122" i="1"/>
  <c r="O123" i="1"/>
  <c r="Q123" i="1"/>
  <c r="P123" i="1"/>
  <c r="R123" i="1"/>
  <c r="O124" i="1"/>
  <c r="Q124" i="1"/>
  <c r="P124" i="1"/>
  <c r="R124" i="1"/>
  <c r="O125" i="1"/>
  <c r="Q125" i="1"/>
  <c r="P125" i="1"/>
  <c r="R125" i="1"/>
  <c r="O126" i="1"/>
  <c r="Q126" i="1"/>
  <c r="P126" i="1"/>
  <c r="R126" i="1"/>
  <c r="O127" i="1"/>
  <c r="Q127" i="1"/>
  <c r="P127" i="1"/>
  <c r="R127" i="1"/>
  <c r="O128" i="1"/>
  <c r="Q128" i="1"/>
  <c r="P128" i="1"/>
  <c r="R128" i="1"/>
  <c r="O129" i="1"/>
  <c r="Q129" i="1"/>
  <c r="P129" i="1"/>
  <c r="R129" i="1"/>
  <c r="O130" i="1"/>
  <c r="Q130" i="1"/>
  <c r="P130" i="1"/>
  <c r="R130" i="1"/>
  <c r="O131" i="1"/>
  <c r="Q131" i="1"/>
  <c r="P131" i="1"/>
  <c r="R131" i="1"/>
  <c r="O132" i="1"/>
  <c r="Q132" i="1"/>
  <c r="P132" i="1"/>
  <c r="R132" i="1"/>
  <c r="O133" i="1"/>
  <c r="Q133" i="1"/>
  <c r="P133" i="1"/>
  <c r="R133" i="1"/>
  <c r="O134" i="1"/>
  <c r="Q134" i="1"/>
  <c r="P134" i="1"/>
  <c r="R134" i="1"/>
  <c r="O135" i="1"/>
  <c r="Q135" i="1"/>
  <c r="P135" i="1"/>
  <c r="R135" i="1"/>
  <c r="S135" i="1"/>
  <c r="O136" i="1"/>
  <c r="Q136" i="1"/>
  <c r="P136" i="1"/>
  <c r="R136" i="1"/>
  <c r="S136" i="1"/>
  <c r="O137" i="1"/>
  <c r="Q137" i="1"/>
  <c r="P137" i="1"/>
  <c r="R137" i="1"/>
  <c r="S137" i="1"/>
  <c r="O138" i="1"/>
  <c r="Q138" i="1"/>
  <c r="P138" i="1"/>
  <c r="R138" i="1"/>
  <c r="S138" i="1"/>
  <c r="O139" i="1"/>
  <c r="Q139" i="1"/>
  <c r="P139" i="1"/>
  <c r="R139" i="1"/>
  <c r="S139" i="1"/>
  <c r="O140" i="1"/>
  <c r="Q140" i="1"/>
  <c r="P140" i="1"/>
  <c r="R140" i="1"/>
  <c r="S140" i="1"/>
  <c r="O141" i="1"/>
  <c r="Q141" i="1"/>
  <c r="P141" i="1"/>
  <c r="R141" i="1"/>
  <c r="S141" i="1"/>
  <c r="O142" i="1"/>
  <c r="Q142" i="1"/>
  <c r="P142" i="1"/>
  <c r="R142" i="1"/>
  <c r="S142" i="1"/>
  <c r="O143" i="1"/>
  <c r="Q143" i="1"/>
  <c r="P143" i="1"/>
  <c r="R143" i="1"/>
  <c r="S143" i="1"/>
  <c r="O144" i="1"/>
  <c r="Q144" i="1"/>
  <c r="P144" i="1"/>
  <c r="R144" i="1"/>
  <c r="S144" i="1"/>
  <c r="O145" i="1"/>
  <c r="Q145" i="1"/>
  <c r="P145" i="1"/>
  <c r="R145" i="1"/>
  <c r="S145" i="1"/>
  <c r="O146" i="1"/>
  <c r="Q146" i="1"/>
  <c r="P146" i="1"/>
  <c r="R146" i="1"/>
  <c r="S146" i="1"/>
  <c r="O147" i="1"/>
  <c r="Q147" i="1"/>
  <c r="P147" i="1"/>
  <c r="R147" i="1"/>
  <c r="S147" i="1"/>
  <c r="O148" i="1"/>
  <c r="Q148" i="1"/>
  <c r="P148" i="1"/>
  <c r="R148" i="1"/>
  <c r="S148" i="1"/>
  <c r="O149" i="1"/>
  <c r="Q149" i="1"/>
  <c r="P149" i="1"/>
  <c r="R149" i="1"/>
  <c r="S149" i="1"/>
  <c r="O150" i="1"/>
  <c r="Q150" i="1"/>
  <c r="P150" i="1"/>
  <c r="R150" i="1"/>
  <c r="S150" i="1"/>
  <c r="O151" i="1"/>
  <c r="Q151" i="1"/>
  <c r="P151" i="1"/>
  <c r="R151" i="1"/>
  <c r="S151" i="1"/>
  <c r="O152" i="1"/>
  <c r="Q152" i="1"/>
  <c r="P152" i="1"/>
  <c r="R152" i="1"/>
  <c r="S152" i="1"/>
  <c r="O153" i="1"/>
  <c r="Q153" i="1"/>
  <c r="P153" i="1"/>
  <c r="R153" i="1"/>
  <c r="S153" i="1"/>
  <c r="O154" i="1"/>
  <c r="Q154" i="1"/>
  <c r="P154" i="1"/>
  <c r="R154" i="1"/>
  <c r="S154" i="1"/>
  <c r="O155" i="1"/>
  <c r="Q155" i="1"/>
  <c r="P155" i="1"/>
  <c r="R155" i="1"/>
  <c r="S155" i="1"/>
  <c r="O156" i="1"/>
  <c r="Q156" i="1"/>
  <c r="P156" i="1"/>
  <c r="R156" i="1"/>
  <c r="S156" i="1"/>
  <c r="O157" i="1"/>
  <c r="Q157" i="1"/>
  <c r="P157" i="1"/>
  <c r="R157" i="1"/>
  <c r="S157" i="1"/>
  <c r="O158" i="1"/>
  <c r="Q158" i="1"/>
  <c r="P158" i="1"/>
  <c r="R158" i="1"/>
  <c r="S158" i="1"/>
  <c r="O159" i="1"/>
  <c r="Q159" i="1"/>
  <c r="P159" i="1"/>
  <c r="R159" i="1"/>
  <c r="S159" i="1"/>
  <c r="O160" i="1"/>
  <c r="Q160" i="1"/>
  <c r="P160" i="1"/>
  <c r="R160" i="1"/>
  <c r="S160" i="1"/>
  <c r="O161" i="1"/>
  <c r="Q161" i="1"/>
  <c r="P161" i="1"/>
  <c r="R161" i="1"/>
  <c r="S161" i="1"/>
  <c r="O162" i="1"/>
  <c r="Q162" i="1"/>
  <c r="P162" i="1"/>
  <c r="R162" i="1"/>
  <c r="S162" i="1"/>
  <c r="O163" i="1"/>
  <c r="Q163" i="1"/>
  <c r="P163" i="1"/>
  <c r="R163" i="1"/>
  <c r="S163" i="1"/>
  <c r="O164" i="1"/>
  <c r="Q164" i="1"/>
  <c r="P164" i="1"/>
  <c r="R164" i="1"/>
  <c r="S164" i="1"/>
  <c r="O165" i="1"/>
  <c r="Q165" i="1"/>
  <c r="P165" i="1"/>
  <c r="R165" i="1"/>
  <c r="S165" i="1"/>
  <c r="O166" i="1"/>
  <c r="Q166" i="1"/>
  <c r="P166" i="1"/>
  <c r="R166" i="1"/>
  <c r="S166" i="1"/>
  <c r="O167" i="1"/>
  <c r="Q167" i="1"/>
  <c r="P167" i="1"/>
  <c r="R167" i="1"/>
  <c r="S167" i="1"/>
  <c r="O168" i="1"/>
  <c r="Q168" i="1"/>
  <c r="P168" i="1"/>
  <c r="R168" i="1"/>
  <c r="S168" i="1"/>
  <c r="O169" i="1"/>
  <c r="Q169" i="1"/>
  <c r="P169" i="1"/>
  <c r="R169" i="1"/>
  <c r="S169" i="1"/>
  <c r="O170" i="1"/>
  <c r="Q170" i="1"/>
  <c r="P170" i="1"/>
  <c r="R170" i="1"/>
  <c r="S170" i="1"/>
  <c r="O171" i="1"/>
  <c r="Q171" i="1"/>
  <c r="P171" i="1"/>
  <c r="R171" i="1"/>
  <c r="S171" i="1"/>
  <c r="O172" i="1"/>
  <c r="Q172" i="1"/>
  <c r="P172" i="1"/>
  <c r="R172" i="1"/>
  <c r="S172" i="1"/>
  <c r="O173" i="1"/>
  <c r="Q173" i="1"/>
  <c r="P173" i="1"/>
  <c r="R173" i="1"/>
  <c r="S173" i="1"/>
  <c r="O174" i="1"/>
  <c r="Q174" i="1"/>
  <c r="P174" i="1"/>
  <c r="R174" i="1"/>
  <c r="S174" i="1"/>
  <c r="O175" i="1"/>
  <c r="Q175" i="1"/>
  <c r="P175" i="1"/>
  <c r="R175" i="1"/>
  <c r="S175" i="1"/>
  <c r="O176" i="1"/>
  <c r="Q176" i="1"/>
  <c r="P176" i="1"/>
  <c r="R176" i="1"/>
  <c r="S176" i="1"/>
  <c r="O177" i="1"/>
  <c r="Q177" i="1"/>
  <c r="P177" i="1"/>
  <c r="R177" i="1"/>
  <c r="S177" i="1"/>
  <c r="O178" i="1"/>
  <c r="Q178" i="1"/>
  <c r="P178" i="1"/>
  <c r="R178" i="1"/>
  <c r="S178" i="1"/>
  <c r="O179" i="1"/>
  <c r="Q179" i="1"/>
  <c r="P179" i="1"/>
  <c r="R179" i="1"/>
  <c r="S179" i="1"/>
  <c r="O180" i="1"/>
  <c r="Q180" i="1"/>
  <c r="P180" i="1"/>
  <c r="R180" i="1"/>
  <c r="S180" i="1"/>
  <c r="O181" i="1"/>
  <c r="Q181" i="1"/>
  <c r="P181" i="1"/>
  <c r="R181" i="1"/>
  <c r="S181" i="1"/>
  <c r="O182" i="1"/>
  <c r="Q182" i="1"/>
  <c r="P182" i="1"/>
  <c r="R182" i="1"/>
  <c r="S182" i="1"/>
  <c r="O183" i="1"/>
  <c r="Q183" i="1"/>
  <c r="P183" i="1"/>
  <c r="R183" i="1"/>
  <c r="S183" i="1"/>
  <c r="O184" i="1"/>
  <c r="Q184" i="1"/>
  <c r="P184" i="1"/>
  <c r="R184" i="1"/>
  <c r="S184" i="1"/>
  <c r="O185" i="1"/>
  <c r="Q185" i="1"/>
  <c r="P185" i="1"/>
  <c r="R185" i="1"/>
  <c r="S185" i="1"/>
  <c r="O186" i="1"/>
  <c r="Q186" i="1"/>
  <c r="P186" i="1"/>
  <c r="R186" i="1"/>
  <c r="S186" i="1"/>
  <c r="O187" i="1"/>
  <c r="Q187" i="1"/>
  <c r="P187" i="1"/>
  <c r="R187" i="1"/>
  <c r="S187" i="1"/>
  <c r="O188" i="1"/>
  <c r="Q188" i="1"/>
  <c r="P188" i="1"/>
  <c r="R188" i="1"/>
  <c r="S188" i="1"/>
  <c r="O189" i="1"/>
  <c r="Q189" i="1"/>
  <c r="P189" i="1"/>
  <c r="R189" i="1"/>
  <c r="S189" i="1"/>
  <c r="O190" i="1"/>
  <c r="Q190" i="1"/>
  <c r="P190" i="1"/>
  <c r="R190" i="1"/>
  <c r="S190" i="1"/>
  <c r="O191" i="1"/>
  <c r="Q191" i="1"/>
  <c r="P191" i="1"/>
  <c r="R191" i="1"/>
  <c r="S191" i="1"/>
  <c r="O192" i="1"/>
  <c r="Q192" i="1"/>
  <c r="P192" i="1"/>
  <c r="R192" i="1"/>
  <c r="S192" i="1"/>
  <c r="O193" i="1"/>
  <c r="Q193" i="1"/>
  <c r="P193" i="1"/>
  <c r="R193" i="1"/>
  <c r="S193" i="1"/>
  <c r="O194" i="1"/>
  <c r="Q194" i="1"/>
  <c r="P194" i="1"/>
  <c r="R194" i="1"/>
  <c r="S194" i="1"/>
  <c r="O195" i="1"/>
  <c r="Q195" i="1"/>
  <c r="P195" i="1"/>
  <c r="R195" i="1"/>
  <c r="S195" i="1"/>
  <c r="O196" i="1"/>
  <c r="Q196" i="1"/>
  <c r="P196" i="1"/>
  <c r="R196" i="1"/>
  <c r="S196" i="1"/>
  <c r="O197" i="1"/>
  <c r="Q197" i="1"/>
  <c r="P197" i="1"/>
  <c r="R197" i="1"/>
  <c r="S197" i="1"/>
  <c r="O198" i="1"/>
  <c r="Q198" i="1"/>
  <c r="P198" i="1"/>
  <c r="R198" i="1"/>
  <c r="S198" i="1"/>
  <c r="O199" i="1"/>
  <c r="Q199" i="1"/>
  <c r="P199" i="1"/>
  <c r="R199" i="1"/>
  <c r="S199" i="1"/>
  <c r="O200" i="1"/>
  <c r="Q200" i="1"/>
  <c r="P200" i="1"/>
  <c r="R200" i="1"/>
  <c r="S200" i="1"/>
  <c r="O201" i="1"/>
  <c r="Q201" i="1"/>
  <c r="P201" i="1"/>
  <c r="R201" i="1"/>
  <c r="S201" i="1"/>
  <c r="O202" i="1"/>
  <c r="Q202" i="1"/>
  <c r="P202" i="1"/>
  <c r="R202" i="1"/>
  <c r="S202" i="1"/>
  <c r="O203" i="1"/>
  <c r="Q203" i="1"/>
  <c r="P203" i="1"/>
  <c r="R203" i="1"/>
  <c r="S203" i="1"/>
  <c r="O204" i="1"/>
  <c r="Q204" i="1"/>
  <c r="P204" i="1"/>
  <c r="R204" i="1"/>
  <c r="S204" i="1"/>
  <c r="O205" i="1"/>
  <c r="Q205" i="1"/>
  <c r="P205" i="1"/>
  <c r="R205" i="1"/>
  <c r="S205" i="1"/>
  <c r="O206" i="1"/>
  <c r="Q206" i="1"/>
  <c r="P206" i="1"/>
  <c r="R206" i="1"/>
  <c r="S206" i="1"/>
  <c r="O207" i="1"/>
  <c r="Q207" i="1"/>
  <c r="P207" i="1"/>
  <c r="R207" i="1"/>
  <c r="S207" i="1"/>
  <c r="O208" i="1"/>
  <c r="Q208" i="1"/>
  <c r="P208" i="1"/>
  <c r="R208" i="1"/>
  <c r="S208" i="1"/>
  <c r="O209" i="1"/>
  <c r="Q209" i="1"/>
  <c r="P209" i="1"/>
  <c r="R209" i="1"/>
  <c r="S209" i="1"/>
  <c r="O210" i="1"/>
  <c r="Q210" i="1"/>
  <c r="P210" i="1"/>
  <c r="R210" i="1"/>
  <c r="S210" i="1"/>
  <c r="O211" i="1"/>
  <c r="Q211" i="1"/>
  <c r="P211" i="1"/>
  <c r="R211" i="1"/>
  <c r="S211" i="1"/>
  <c r="O212" i="1"/>
  <c r="Q212" i="1"/>
  <c r="P212" i="1"/>
  <c r="R212" i="1"/>
  <c r="S212" i="1"/>
  <c r="O213" i="1"/>
  <c r="Q213" i="1"/>
  <c r="P213" i="1"/>
  <c r="R213" i="1"/>
  <c r="S213" i="1"/>
  <c r="O214" i="1"/>
  <c r="Q214" i="1"/>
  <c r="P214" i="1"/>
  <c r="R214" i="1"/>
  <c r="S214" i="1"/>
  <c r="O215" i="1"/>
  <c r="Q215" i="1"/>
  <c r="P215" i="1"/>
  <c r="R215" i="1"/>
  <c r="S215" i="1"/>
  <c r="O216" i="1"/>
  <c r="Q216" i="1"/>
  <c r="P216" i="1"/>
  <c r="R216" i="1"/>
  <c r="S216" i="1"/>
  <c r="O217" i="1"/>
  <c r="Q217" i="1"/>
  <c r="P217" i="1"/>
  <c r="R217" i="1"/>
  <c r="S217" i="1"/>
  <c r="O218" i="1"/>
  <c r="Q218" i="1"/>
  <c r="P218" i="1"/>
  <c r="R218" i="1"/>
  <c r="S218" i="1"/>
  <c r="O219" i="1"/>
  <c r="Q219" i="1"/>
  <c r="P219" i="1"/>
  <c r="R219" i="1"/>
  <c r="S219" i="1"/>
  <c r="O220" i="1"/>
  <c r="Q220" i="1"/>
  <c r="P220" i="1"/>
  <c r="R220" i="1"/>
  <c r="S220" i="1"/>
  <c r="O221" i="1"/>
  <c r="Q221" i="1"/>
  <c r="P221" i="1"/>
  <c r="R221" i="1"/>
  <c r="S221" i="1"/>
  <c r="O222" i="1"/>
  <c r="Q222" i="1"/>
  <c r="P222" i="1"/>
  <c r="R222" i="1"/>
  <c r="S222" i="1"/>
  <c r="O223" i="1"/>
  <c r="Q223" i="1"/>
  <c r="P223" i="1"/>
  <c r="R223" i="1"/>
  <c r="S223" i="1"/>
  <c r="O224" i="1"/>
  <c r="Q224" i="1"/>
  <c r="P224" i="1"/>
  <c r="R224" i="1"/>
  <c r="S224" i="1"/>
  <c r="O225" i="1"/>
  <c r="Q225" i="1"/>
  <c r="P225" i="1"/>
  <c r="R225" i="1"/>
  <c r="S225" i="1"/>
  <c r="O226" i="1"/>
  <c r="Q226" i="1"/>
  <c r="P226" i="1"/>
  <c r="R226" i="1"/>
  <c r="S226" i="1"/>
  <c r="O227" i="1"/>
  <c r="Q227" i="1"/>
  <c r="P227" i="1"/>
  <c r="R227" i="1"/>
  <c r="S227" i="1"/>
  <c r="O228" i="1"/>
  <c r="Q228" i="1"/>
  <c r="P228" i="1"/>
  <c r="R228" i="1"/>
  <c r="S228" i="1"/>
  <c r="O229" i="1"/>
  <c r="Q229" i="1"/>
  <c r="P229" i="1"/>
  <c r="R229" i="1"/>
  <c r="S229" i="1"/>
  <c r="O230" i="1"/>
  <c r="Q230" i="1"/>
  <c r="P230" i="1"/>
  <c r="R230" i="1"/>
  <c r="S230" i="1"/>
  <c r="O231" i="1"/>
  <c r="Q231" i="1"/>
  <c r="P231" i="1"/>
  <c r="R231" i="1"/>
  <c r="S231" i="1"/>
  <c r="O232" i="1"/>
  <c r="Q232" i="1"/>
  <c r="P232" i="1"/>
  <c r="R232" i="1"/>
  <c r="S232" i="1"/>
  <c r="O233" i="1"/>
  <c r="Q233" i="1"/>
  <c r="P233" i="1"/>
  <c r="R233" i="1"/>
  <c r="S233" i="1"/>
  <c r="O234" i="1"/>
  <c r="Q234" i="1"/>
  <c r="P234" i="1"/>
  <c r="R234" i="1"/>
  <c r="S234" i="1"/>
  <c r="O235" i="1"/>
  <c r="Q235" i="1"/>
  <c r="P235" i="1"/>
  <c r="R235" i="1"/>
  <c r="S235" i="1"/>
  <c r="O236" i="1"/>
  <c r="Q236" i="1"/>
  <c r="P236" i="1"/>
  <c r="R236" i="1"/>
  <c r="S236" i="1"/>
  <c r="O237" i="1"/>
  <c r="Q237" i="1"/>
  <c r="P237" i="1"/>
  <c r="R237" i="1"/>
  <c r="S237" i="1"/>
  <c r="O238" i="1"/>
  <c r="Q238" i="1"/>
  <c r="P238" i="1"/>
  <c r="R238" i="1"/>
  <c r="S238" i="1"/>
  <c r="O239" i="1"/>
  <c r="Q239" i="1"/>
  <c r="P239" i="1"/>
  <c r="R239" i="1"/>
  <c r="S239" i="1"/>
  <c r="O240" i="1"/>
  <c r="Q240" i="1"/>
  <c r="P240" i="1"/>
  <c r="R240" i="1"/>
  <c r="S240" i="1"/>
  <c r="O241" i="1"/>
  <c r="Q241" i="1"/>
  <c r="P241" i="1"/>
  <c r="R241" i="1"/>
  <c r="S241" i="1"/>
  <c r="O242" i="1"/>
  <c r="Q242" i="1"/>
  <c r="P242" i="1"/>
  <c r="R242" i="1"/>
  <c r="S242" i="1"/>
  <c r="O243" i="1"/>
  <c r="Q243" i="1"/>
  <c r="P243" i="1"/>
  <c r="R243" i="1"/>
  <c r="S243" i="1"/>
  <c r="O244" i="1"/>
  <c r="Q244" i="1"/>
  <c r="P244" i="1"/>
  <c r="R244" i="1"/>
  <c r="S244" i="1"/>
  <c r="O245" i="1"/>
  <c r="Q245" i="1"/>
  <c r="P245" i="1"/>
  <c r="R245" i="1"/>
  <c r="S245" i="1"/>
  <c r="O246" i="1"/>
  <c r="Q246" i="1"/>
  <c r="P246" i="1"/>
  <c r="R246" i="1"/>
  <c r="S246" i="1"/>
  <c r="O247" i="1"/>
  <c r="Q247" i="1"/>
  <c r="P247" i="1"/>
  <c r="R247" i="1"/>
  <c r="S247" i="1"/>
  <c r="O248" i="1"/>
  <c r="Q248" i="1"/>
  <c r="P248" i="1"/>
  <c r="R248" i="1"/>
  <c r="S248" i="1"/>
  <c r="O249" i="1"/>
  <c r="Q249" i="1"/>
  <c r="P249" i="1"/>
  <c r="R249" i="1"/>
  <c r="S249" i="1"/>
  <c r="O250" i="1"/>
  <c r="Q250" i="1"/>
  <c r="P250" i="1"/>
  <c r="R250" i="1"/>
  <c r="S250" i="1"/>
  <c r="O251" i="1"/>
  <c r="Q251" i="1"/>
  <c r="P251" i="1"/>
  <c r="R251" i="1"/>
  <c r="S251" i="1"/>
  <c r="O252" i="1"/>
  <c r="Q252" i="1"/>
  <c r="P252" i="1"/>
  <c r="R252" i="1"/>
  <c r="S252" i="1"/>
  <c r="O253" i="1"/>
  <c r="Q253" i="1"/>
  <c r="P253" i="1"/>
  <c r="R253" i="1"/>
  <c r="S253" i="1"/>
  <c r="O254" i="1"/>
  <c r="Q254" i="1"/>
  <c r="P254" i="1"/>
  <c r="R254" i="1"/>
  <c r="S254" i="1"/>
  <c r="O255" i="1"/>
  <c r="Q255" i="1"/>
  <c r="P255" i="1"/>
  <c r="R255" i="1"/>
  <c r="S255" i="1"/>
  <c r="O256" i="1"/>
  <c r="Q256" i="1"/>
  <c r="P256" i="1"/>
  <c r="R256" i="1"/>
  <c r="S256" i="1"/>
  <c r="O257" i="1"/>
  <c r="Q257" i="1"/>
  <c r="P257" i="1"/>
  <c r="R257" i="1"/>
  <c r="S257" i="1"/>
  <c r="O258" i="1"/>
  <c r="Q258" i="1"/>
  <c r="P258" i="1"/>
  <c r="R258" i="1"/>
  <c r="S258" i="1"/>
  <c r="O259" i="1"/>
  <c r="Q259" i="1"/>
  <c r="P259" i="1"/>
  <c r="R259" i="1"/>
  <c r="S259" i="1"/>
  <c r="O260" i="1"/>
  <c r="Q260" i="1"/>
  <c r="P260" i="1"/>
  <c r="R260" i="1"/>
  <c r="S260" i="1"/>
  <c r="O261" i="1"/>
  <c r="Q261" i="1"/>
  <c r="P261" i="1"/>
  <c r="R261" i="1"/>
  <c r="S261" i="1"/>
  <c r="O262" i="1"/>
  <c r="Q262" i="1"/>
  <c r="P262" i="1"/>
  <c r="R262" i="1"/>
  <c r="S262" i="1"/>
  <c r="O263" i="1"/>
  <c r="Q263" i="1"/>
  <c r="P263" i="1"/>
  <c r="R263" i="1"/>
  <c r="S263" i="1"/>
  <c r="O264" i="1"/>
  <c r="Q264" i="1"/>
  <c r="P264" i="1"/>
  <c r="R264" i="1"/>
  <c r="S264" i="1"/>
  <c r="O265" i="1"/>
  <c r="Q265" i="1"/>
  <c r="P265" i="1"/>
  <c r="R265" i="1"/>
  <c r="S265" i="1"/>
  <c r="O266" i="1"/>
  <c r="Q266" i="1"/>
  <c r="P266" i="1"/>
  <c r="R266" i="1"/>
  <c r="S266" i="1"/>
  <c r="O267" i="1"/>
  <c r="Q267" i="1"/>
  <c r="P267" i="1"/>
  <c r="R267" i="1"/>
  <c r="S267" i="1"/>
  <c r="O268" i="1"/>
  <c r="Q268" i="1"/>
  <c r="P268" i="1"/>
  <c r="R268" i="1"/>
  <c r="S268" i="1"/>
  <c r="O269" i="1"/>
  <c r="Q269" i="1"/>
  <c r="P269" i="1"/>
  <c r="R269" i="1"/>
  <c r="S269" i="1"/>
  <c r="O270" i="1"/>
  <c r="Q270" i="1"/>
  <c r="P270" i="1"/>
  <c r="R270" i="1"/>
  <c r="S270" i="1"/>
  <c r="O271" i="1"/>
  <c r="Q271" i="1"/>
  <c r="P271" i="1"/>
  <c r="R271" i="1"/>
  <c r="S271" i="1"/>
  <c r="O272" i="1"/>
  <c r="Q272" i="1"/>
  <c r="P272" i="1"/>
  <c r="R272" i="1"/>
  <c r="S272" i="1"/>
  <c r="O273" i="1"/>
  <c r="Q273" i="1"/>
  <c r="P273" i="1"/>
  <c r="R273" i="1"/>
  <c r="S273" i="1"/>
  <c r="O274" i="1"/>
  <c r="Q274" i="1"/>
  <c r="P274" i="1"/>
  <c r="R274" i="1"/>
  <c r="S274" i="1"/>
  <c r="O275" i="1"/>
  <c r="Q275" i="1"/>
  <c r="P275" i="1"/>
  <c r="R275" i="1"/>
  <c r="S275" i="1"/>
  <c r="O276" i="1"/>
  <c r="Q276" i="1"/>
  <c r="P276" i="1"/>
  <c r="R276" i="1"/>
  <c r="S276" i="1"/>
  <c r="O277" i="1"/>
  <c r="Q277" i="1"/>
  <c r="P277" i="1"/>
  <c r="R277" i="1"/>
  <c r="S277" i="1"/>
  <c r="O278" i="1"/>
  <c r="Q278" i="1"/>
  <c r="P278" i="1"/>
  <c r="R278" i="1"/>
  <c r="S278" i="1"/>
  <c r="O279" i="1"/>
  <c r="Q279" i="1"/>
  <c r="P279" i="1"/>
  <c r="R279" i="1"/>
  <c r="S279" i="1"/>
  <c r="O280" i="1"/>
  <c r="Q280" i="1"/>
  <c r="P280" i="1"/>
  <c r="R280" i="1"/>
  <c r="S280" i="1"/>
  <c r="O281" i="1"/>
  <c r="Q281" i="1"/>
  <c r="P281" i="1"/>
  <c r="R281" i="1"/>
  <c r="S281" i="1"/>
  <c r="O282" i="1"/>
  <c r="Q282" i="1"/>
  <c r="P282" i="1"/>
  <c r="R282" i="1"/>
  <c r="S282" i="1"/>
  <c r="O283" i="1"/>
  <c r="Q283" i="1"/>
  <c r="P283" i="1"/>
  <c r="R283" i="1"/>
  <c r="S283" i="1"/>
  <c r="O284" i="1"/>
  <c r="Q284" i="1"/>
  <c r="P284" i="1"/>
  <c r="R284" i="1"/>
  <c r="S284" i="1"/>
  <c r="O285" i="1"/>
  <c r="Q285" i="1"/>
  <c r="P285" i="1"/>
  <c r="R285" i="1"/>
  <c r="S285" i="1"/>
  <c r="O286" i="1"/>
  <c r="Q286" i="1"/>
  <c r="P286" i="1"/>
  <c r="R286" i="1"/>
  <c r="S286" i="1"/>
  <c r="O287" i="1"/>
  <c r="Q287" i="1"/>
  <c r="P287" i="1"/>
  <c r="R287" i="1"/>
  <c r="S287" i="1"/>
  <c r="O288" i="1"/>
  <c r="Q288" i="1"/>
  <c r="P288" i="1"/>
  <c r="R288" i="1"/>
  <c r="S288" i="1"/>
  <c r="O289" i="1"/>
  <c r="Q289" i="1"/>
  <c r="P289" i="1"/>
  <c r="R289" i="1"/>
  <c r="S289" i="1"/>
  <c r="O290" i="1"/>
  <c r="Q290" i="1"/>
  <c r="P290" i="1"/>
  <c r="R290" i="1"/>
  <c r="S290" i="1"/>
  <c r="O291" i="1"/>
  <c r="Q291" i="1"/>
  <c r="P291" i="1"/>
  <c r="R291" i="1"/>
  <c r="S291" i="1"/>
  <c r="O292" i="1"/>
  <c r="Q292" i="1"/>
  <c r="P292" i="1"/>
  <c r="R292" i="1"/>
  <c r="S292" i="1"/>
  <c r="O293" i="1"/>
  <c r="Q293" i="1"/>
  <c r="P293" i="1"/>
  <c r="R293" i="1"/>
  <c r="S293" i="1"/>
  <c r="O294" i="1"/>
  <c r="Q294" i="1"/>
  <c r="P294" i="1"/>
  <c r="R294" i="1"/>
  <c r="S294" i="1"/>
  <c r="O295" i="1"/>
  <c r="Q295" i="1"/>
  <c r="P295" i="1"/>
  <c r="R295" i="1"/>
  <c r="S295" i="1"/>
  <c r="O296" i="1"/>
  <c r="Q296" i="1"/>
  <c r="P296" i="1"/>
  <c r="R296" i="1"/>
  <c r="S296" i="1"/>
  <c r="O297" i="1"/>
  <c r="Q297" i="1"/>
  <c r="P297" i="1"/>
  <c r="R297" i="1"/>
  <c r="S297" i="1"/>
  <c r="O298" i="1"/>
  <c r="Q298" i="1"/>
  <c r="P298" i="1"/>
  <c r="R298" i="1"/>
  <c r="S298" i="1"/>
  <c r="O299" i="1"/>
  <c r="Q299" i="1"/>
  <c r="P299" i="1"/>
  <c r="R299" i="1"/>
  <c r="S299" i="1"/>
  <c r="O300" i="1"/>
  <c r="Q300" i="1"/>
  <c r="P300" i="1"/>
  <c r="R300" i="1"/>
  <c r="S300" i="1"/>
  <c r="O301" i="1"/>
  <c r="Q301" i="1"/>
  <c r="P301" i="1"/>
  <c r="R301" i="1"/>
  <c r="S301" i="1"/>
  <c r="O302" i="1"/>
  <c r="Q302" i="1"/>
  <c r="P302" i="1"/>
  <c r="R302" i="1"/>
  <c r="S302" i="1"/>
  <c r="O303" i="1"/>
  <c r="Q303" i="1"/>
  <c r="P303" i="1"/>
  <c r="R303" i="1"/>
  <c r="S303" i="1"/>
  <c r="O304" i="1"/>
  <c r="Q304" i="1"/>
  <c r="P304" i="1"/>
  <c r="R304" i="1"/>
  <c r="S304" i="1"/>
  <c r="O305" i="1"/>
  <c r="Q305" i="1"/>
  <c r="P305" i="1"/>
  <c r="R305" i="1"/>
  <c r="S305" i="1"/>
  <c r="O306" i="1"/>
  <c r="Q306" i="1"/>
  <c r="P306" i="1"/>
  <c r="R306" i="1"/>
  <c r="S306" i="1"/>
  <c r="O307" i="1"/>
  <c r="Q307" i="1"/>
  <c r="P307" i="1"/>
  <c r="R307" i="1"/>
  <c r="S307" i="1"/>
  <c r="O308" i="1"/>
  <c r="Q308" i="1"/>
  <c r="P308" i="1"/>
  <c r="R308" i="1"/>
  <c r="S308" i="1"/>
  <c r="O309" i="1"/>
  <c r="Q309" i="1"/>
  <c r="P309" i="1"/>
  <c r="R309" i="1"/>
  <c r="S309" i="1"/>
  <c r="O310" i="1"/>
  <c r="Q310" i="1"/>
  <c r="P310" i="1"/>
  <c r="R310" i="1"/>
  <c r="S310" i="1"/>
  <c r="O311" i="1"/>
  <c r="Q311" i="1"/>
  <c r="P311" i="1"/>
  <c r="R311" i="1"/>
  <c r="S311" i="1"/>
  <c r="O312" i="1"/>
  <c r="Q312" i="1"/>
  <c r="P312" i="1"/>
  <c r="R312" i="1"/>
  <c r="S312" i="1"/>
  <c r="O313" i="1"/>
  <c r="Q313" i="1"/>
  <c r="P313" i="1"/>
  <c r="R313" i="1"/>
  <c r="S313" i="1"/>
  <c r="O314" i="1"/>
  <c r="Q314" i="1"/>
  <c r="P314" i="1"/>
  <c r="R314" i="1"/>
  <c r="S314" i="1"/>
  <c r="O315" i="1"/>
  <c r="Q315" i="1"/>
  <c r="P315" i="1"/>
  <c r="R315" i="1"/>
  <c r="S315" i="1"/>
  <c r="O316" i="1"/>
  <c r="Q316" i="1"/>
  <c r="P316" i="1"/>
  <c r="R316" i="1"/>
  <c r="S316" i="1"/>
  <c r="O317" i="1"/>
  <c r="Q317" i="1"/>
  <c r="P317" i="1"/>
  <c r="R317" i="1"/>
  <c r="S317" i="1"/>
  <c r="O318" i="1"/>
  <c r="Q318" i="1"/>
  <c r="P318" i="1"/>
  <c r="R318" i="1"/>
  <c r="S318" i="1"/>
  <c r="O319" i="1"/>
  <c r="Q319" i="1"/>
  <c r="P319" i="1"/>
  <c r="R319" i="1"/>
  <c r="S319" i="1"/>
  <c r="O320" i="1"/>
  <c r="Q320" i="1"/>
  <c r="P320" i="1"/>
  <c r="R320" i="1"/>
  <c r="S320" i="1"/>
  <c r="O321" i="1"/>
  <c r="Q321" i="1"/>
  <c r="P321" i="1"/>
  <c r="R321" i="1"/>
  <c r="S321" i="1"/>
  <c r="O322" i="1"/>
  <c r="Q322" i="1"/>
  <c r="P322" i="1"/>
  <c r="R322" i="1"/>
  <c r="S322" i="1"/>
  <c r="O323" i="1"/>
  <c r="Q323" i="1"/>
  <c r="P323" i="1"/>
  <c r="R323" i="1"/>
  <c r="S323" i="1"/>
  <c r="O324" i="1"/>
  <c r="Q324" i="1"/>
  <c r="P324" i="1"/>
  <c r="R324" i="1"/>
  <c r="S324" i="1"/>
  <c r="O325" i="1"/>
  <c r="Q325" i="1"/>
  <c r="P325" i="1"/>
  <c r="R325" i="1"/>
  <c r="S325" i="1"/>
  <c r="O326" i="1"/>
  <c r="Q326" i="1"/>
  <c r="P326" i="1"/>
  <c r="R326" i="1"/>
  <c r="S326" i="1"/>
  <c r="O327" i="1"/>
  <c r="Q327" i="1"/>
  <c r="P327" i="1"/>
  <c r="R327" i="1"/>
  <c r="S327" i="1"/>
  <c r="O328" i="1"/>
  <c r="Q328" i="1"/>
  <c r="P328" i="1"/>
  <c r="R328" i="1"/>
  <c r="S328" i="1"/>
  <c r="O329" i="1"/>
  <c r="Q329" i="1"/>
  <c r="P329" i="1"/>
  <c r="R329" i="1"/>
  <c r="S329" i="1"/>
  <c r="O330" i="1"/>
  <c r="Q330" i="1"/>
  <c r="P330" i="1"/>
  <c r="R330" i="1"/>
  <c r="S330" i="1"/>
  <c r="O331" i="1"/>
  <c r="Q331" i="1"/>
  <c r="P331" i="1"/>
  <c r="R331" i="1"/>
  <c r="S331" i="1"/>
  <c r="O332" i="1"/>
  <c r="Q332" i="1"/>
  <c r="P332" i="1"/>
  <c r="R332" i="1"/>
  <c r="S332" i="1"/>
  <c r="O333" i="1"/>
  <c r="Q333" i="1"/>
  <c r="P333" i="1"/>
  <c r="R333" i="1"/>
  <c r="S333" i="1"/>
  <c r="O334" i="1"/>
  <c r="Q334" i="1"/>
  <c r="P334" i="1"/>
  <c r="R334" i="1"/>
  <c r="S334" i="1"/>
  <c r="O335" i="1"/>
  <c r="Q335" i="1"/>
  <c r="P335" i="1"/>
  <c r="R335" i="1"/>
  <c r="S335" i="1"/>
  <c r="O336" i="1"/>
  <c r="Q336" i="1"/>
  <c r="P336" i="1"/>
  <c r="R336" i="1"/>
  <c r="S336" i="1"/>
  <c r="O337" i="1"/>
  <c r="Q337" i="1"/>
  <c r="P337" i="1"/>
  <c r="R337" i="1"/>
  <c r="S337" i="1"/>
  <c r="O338" i="1"/>
  <c r="Q338" i="1"/>
  <c r="P338" i="1"/>
  <c r="R338" i="1"/>
  <c r="S338" i="1"/>
  <c r="O339" i="1"/>
  <c r="Q339" i="1"/>
  <c r="P339" i="1"/>
  <c r="R339" i="1"/>
  <c r="S339" i="1"/>
  <c r="O340" i="1"/>
  <c r="Q340" i="1"/>
  <c r="P340" i="1"/>
  <c r="R340" i="1"/>
  <c r="S340" i="1"/>
  <c r="O341" i="1"/>
  <c r="Q341" i="1"/>
  <c r="P341" i="1"/>
  <c r="R341" i="1"/>
  <c r="S341" i="1"/>
  <c r="O342" i="1"/>
  <c r="Q342" i="1"/>
  <c r="P342" i="1"/>
  <c r="R342" i="1"/>
  <c r="S342" i="1"/>
  <c r="O343" i="1"/>
  <c r="Q343" i="1"/>
  <c r="P343" i="1"/>
  <c r="R343" i="1"/>
  <c r="S343" i="1"/>
  <c r="O344" i="1"/>
  <c r="Q344" i="1"/>
  <c r="P344" i="1"/>
  <c r="R344" i="1"/>
  <c r="S344" i="1"/>
  <c r="O345" i="1"/>
  <c r="Q345" i="1"/>
  <c r="P345" i="1"/>
  <c r="R345" i="1"/>
  <c r="S345" i="1"/>
  <c r="O346" i="1"/>
  <c r="Q346" i="1"/>
  <c r="P346" i="1"/>
  <c r="R346" i="1"/>
  <c r="S346" i="1"/>
  <c r="O347" i="1"/>
  <c r="Q347" i="1"/>
  <c r="P347" i="1"/>
  <c r="R347" i="1"/>
  <c r="S347" i="1"/>
  <c r="O348" i="1"/>
  <c r="Q348" i="1"/>
  <c r="P348" i="1"/>
  <c r="R348" i="1"/>
  <c r="S348" i="1"/>
  <c r="W9" i="1"/>
  <c r="W11" i="1"/>
  <c r="W12" i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W27" i="1"/>
  <c r="W28" i="1"/>
  <c r="W29" i="1"/>
  <c r="W30" i="1"/>
  <c r="W31" i="1"/>
  <c r="W32" i="1"/>
  <c r="W33" i="1"/>
  <c r="W34" i="1"/>
  <c r="W35" i="1"/>
  <c r="W36" i="1"/>
  <c r="W37" i="1"/>
  <c r="W38" i="1"/>
  <c r="W39" i="1"/>
  <c r="W40" i="1"/>
  <c r="W41" i="1"/>
  <c r="W42" i="1"/>
  <c r="W43" i="1"/>
  <c r="W44" i="1"/>
  <c r="W45" i="1"/>
  <c r="W46" i="1"/>
  <c r="W47" i="1"/>
  <c r="W48" i="1"/>
  <c r="W49" i="1"/>
  <c r="W50" i="1"/>
  <c r="W51" i="1"/>
  <c r="W52" i="1"/>
  <c r="W53" i="1"/>
  <c r="W54" i="1"/>
  <c r="W55" i="1"/>
  <c r="W56" i="1"/>
  <c r="W57" i="1"/>
  <c r="W58" i="1"/>
  <c r="W59" i="1"/>
  <c r="W60" i="1"/>
  <c r="W61" i="1"/>
  <c r="W62" i="1"/>
  <c r="W63" i="1"/>
  <c r="W64" i="1"/>
  <c r="W65" i="1"/>
  <c r="W66" i="1"/>
  <c r="W67" i="1"/>
  <c r="W68" i="1"/>
  <c r="W69" i="1"/>
  <c r="W70" i="1"/>
  <c r="W71" i="1"/>
  <c r="W72" i="1"/>
  <c r="W73" i="1"/>
  <c r="W74" i="1"/>
  <c r="W75" i="1"/>
  <c r="W76" i="1"/>
  <c r="W77" i="1"/>
  <c r="W78" i="1"/>
  <c r="W79" i="1"/>
  <c r="W80" i="1"/>
  <c r="W81" i="1"/>
  <c r="W82" i="1"/>
  <c r="W83" i="1"/>
  <c r="W84" i="1"/>
  <c r="W85" i="1"/>
  <c r="W86" i="1"/>
  <c r="W87" i="1"/>
  <c r="W88" i="1"/>
  <c r="W89" i="1"/>
  <c r="W90" i="1"/>
  <c r="W91" i="1"/>
  <c r="W92" i="1"/>
  <c r="W93" i="1"/>
  <c r="W94" i="1"/>
  <c r="W95" i="1"/>
  <c r="W96" i="1"/>
  <c r="W97" i="1"/>
  <c r="W98" i="1"/>
  <c r="W99" i="1"/>
  <c r="W100" i="1"/>
  <c r="W101" i="1"/>
  <c r="W102" i="1"/>
  <c r="W103" i="1"/>
  <c r="W104" i="1"/>
  <c r="W105" i="1"/>
  <c r="W106" i="1"/>
  <c r="W107" i="1"/>
  <c r="W108" i="1"/>
  <c r="W109" i="1"/>
  <c r="W110" i="1"/>
  <c r="W111" i="1"/>
  <c r="W112" i="1"/>
  <c r="W113" i="1"/>
  <c r="W114" i="1"/>
  <c r="W115" i="1"/>
  <c r="W116" i="1"/>
  <c r="W117" i="1"/>
  <c r="W118" i="1"/>
  <c r="W119" i="1"/>
  <c r="W120" i="1"/>
  <c r="W121" i="1"/>
  <c r="W122" i="1"/>
  <c r="W123" i="1"/>
  <c r="W124" i="1"/>
  <c r="W125" i="1"/>
  <c r="W126" i="1"/>
  <c r="W127" i="1"/>
  <c r="W128" i="1"/>
  <c r="W129" i="1"/>
  <c r="W130" i="1"/>
  <c r="W131" i="1"/>
  <c r="W132" i="1"/>
  <c r="W133" i="1"/>
  <c r="W134" i="1"/>
  <c r="W135" i="1"/>
  <c r="W136" i="1"/>
  <c r="W137" i="1"/>
  <c r="W138" i="1"/>
  <c r="W139" i="1"/>
  <c r="W140" i="1"/>
  <c r="W141" i="1"/>
  <c r="W142" i="1"/>
  <c r="W143" i="1"/>
  <c r="W144" i="1"/>
  <c r="W145" i="1"/>
  <c r="W146" i="1"/>
  <c r="W147" i="1"/>
  <c r="W148" i="1"/>
  <c r="W149" i="1"/>
  <c r="W150" i="1"/>
  <c r="W151" i="1"/>
  <c r="W152" i="1"/>
  <c r="W153" i="1"/>
  <c r="W154" i="1"/>
  <c r="W155" i="1"/>
  <c r="W156" i="1"/>
  <c r="W157" i="1"/>
  <c r="W158" i="1"/>
  <c r="W159" i="1"/>
  <c r="W160" i="1"/>
  <c r="W161" i="1"/>
  <c r="W162" i="1"/>
  <c r="W163" i="1"/>
  <c r="W164" i="1"/>
  <c r="W165" i="1"/>
  <c r="W166" i="1"/>
  <c r="W167" i="1"/>
  <c r="W168" i="1"/>
  <c r="W169" i="1"/>
  <c r="W170" i="1"/>
  <c r="W171" i="1"/>
  <c r="W172" i="1"/>
  <c r="W173" i="1"/>
  <c r="W174" i="1"/>
  <c r="W175" i="1"/>
  <c r="W176" i="1"/>
  <c r="W177" i="1"/>
  <c r="W178" i="1"/>
  <c r="W179" i="1"/>
  <c r="W180" i="1"/>
  <c r="W181" i="1"/>
  <c r="W182" i="1"/>
  <c r="W183" i="1"/>
  <c r="W184" i="1"/>
  <c r="W185" i="1"/>
  <c r="W186" i="1"/>
  <c r="W187" i="1"/>
  <c r="W188" i="1"/>
  <c r="W189" i="1"/>
  <c r="W190" i="1"/>
  <c r="W191" i="1"/>
  <c r="W192" i="1"/>
  <c r="W193" i="1"/>
  <c r="W194" i="1"/>
  <c r="W195" i="1"/>
  <c r="W196" i="1"/>
  <c r="W197" i="1"/>
  <c r="W198" i="1"/>
  <c r="W199" i="1"/>
  <c r="W200" i="1"/>
  <c r="W201" i="1"/>
  <c r="W202" i="1"/>
  <c r="W203" i="1"/>
  <c r="W204" i="1"/>
  <c r="W205" i="1"/>
  <c r="W206" i="1"/>
  <c r="W207" i="1"/>
  <c r="W209" i="1"/>
  <c r="W210" i="1"/>
  <c r="W211" i="1"/>
  <c r="W212" i="1"/>
  <c r="W213" i="1"/>
  <c r="W214" i="1"/>
  <c r="W215" i="1"/>
  <c r="W216" i="1"/>
  <c r="W217" i="1"/>
  <c r="W218" i="1"/>
  <c r="W219" i="1"/>
  <c r="W220" i="1"/>
  <c r="W221" i="1"/>
  <c r="W222" i="1"/>
  <c r="W223" i="1"/>
  <c r="W224" i="1"/>
  <c r="W225" i="1"/>
  <c r="W226" i="1"/>
  <c r="W227" i="1"/>
  <c r="W228" i="1"/>
  <c r="W229" i="1"/>
  <c r="W230" i="1"/>
  <c r="W231" i="1"/>
  <c r="W232" i="1"/>
  <c r="W233" i="1"/>
  <c r="W234" i="1"/>
  <c r="W235" i="1"/>
  <c r="W236" i="1"/>
  <c r="W237" i="1"/>
  <c r="W238" i="1"/>
  <c r="W239" i="1"/>
  <c r="W240" i="1"/>
  <c r="W241" i="1"/>
  <c r="W242" i="1"/>
  <c r="W243" i="1"/>
  <c r="W244" i="1"/>
  <c r="W245" i="1"/>
  <c r="W246" i="1"/>
  <c r="W247" i="1"/>
  <c r="W248" i="1"/>
  <c r="W249" i="1"/>
  <c r="W250" i="1"/>
  <c r="W251" i="1"/>
  <c r="W252" i="1"/>
  <c r="W253" i="1"/>
  <c r="W254" i="1"/>
  <c r="W255" i="1"/>
  <c r="W256" i="1"/>
  <c r="W257" i="1"/>
  <c r="W258" i="1"/>
  <c r="W259" i="1"/>
  <c r="W260" i="1"/>
  <c r="W261" i="1"/>
  <c r="W262" i="1"/>
  <c r="W263" i="1"/>
  <c r="W264" i="1"/>
  <c r="W265" i="1"/>
  <c r="W266" i="1"/>
  <c r="W267" i="1"/>
  <c r="W268" i="1"/>
  <c r="W269" i="1"/>
  <c r="W270" i="1"/>
  <c r="W271" i="1"/>
  <c r="W272" i="1"/>
  <c r="W273" i="1"/>
  <c r="W274" i="1"/>
  <c r="W275" i="1"/>
  <c r="W276" i="1"/>
  <c r="W277" i="1"/>
  <c r="W278" i="1"/>
  <c r="W279" i="1"/>
  <c r="W280" i="1"/>
  <c r="W281" i="1"/>
  <c r="W282" i="1"/>
  <c r="W283" i="1"/>
  <c r="W284" i="1"/>
  <c r="W285" i="1"/>
  <c r="W286" i="1"/>
  <c r="W287" i="1"/>
  <c r="W288" i="1"/>
  <c r="W289" i="1"/>
  <c r="W290" i="1"/>
  <c r="W291" i="1"/>
  <c r="W292" i="1"/>
  <c r="W293" i="1"/>
  <c r="W294" i="1"/>
  <c r="W295" i="1"/>
  <c r="W296" i="1"/>
  <c r="W297" i="1"/>
  <c r="W298" i="1"/>
  <c r="W299" i="1"/>
  <c r="W300" i="1"/>
  <c r="W301" i="1"/>
  <c r="W302" i="1"/>
  <c r="W303" i="1"/>
  <c r="W304" i="1"/>
  <c r="W305" i="1"/>
  <c r="W306" i="1"/>
  <c r="W307" i="1"/>
  <c r="W308" i="1"/>
  <c r="W309" i="1"/>
  <c r="W310" i="1"/>
  <c r="W311" i="1"/>
  <c r="W312" i="1"/>
  <c r="W313" i="1"/>
  <c r="W314" i="1"/>
  <c r="W315" i="1"/>
  <c r="W316" i="1"/>
  <c r="W317" i="1"/>
  <c r="W318" i="1"/>
  <c r="W319" i="1"/>
  <c r="W320" i="1"/>
  <c r="W321" i="1"/>
  <c r="W322" i="1"/>
  <c r="W323" i="1"/>
  <c r="W324" i="1"/>
  <c r="W325" i="1"/>
  <c r="W326" i="1"/>
  <c r="W327" i="1"/>
  <c r="W328" i="1"/>
  <c r="W329" i="1"/>
  <c r="W330" i="1"/>
  <c r="W331" i="1"/>
  <c r="W332" i="1"/>
  <c r="W333" i="1"/>
  <c r="W334" i="1"/>
  <c r="W335" i="1"/>
  <c r="W336" i="1"/>
  <c r="W337" i="1"/>
  <c r="W338" i="1"/>
  <c r="W339" i="1"/>
  <c r="W340" i="1"/>
  <c r="W341" i="1"/>
  <c r="W342" i="1"/>
  <c r="W343" i="1"/>
  <c r="W344" i="1"/>
  <c r="W345" i="1"/>
  <c r="W346" i="1"/>
  <c r="W347" i="1"/>
  <c r="W348" i="1"/>
  <c r="W11" i="2"/>
  <c r="W12" i="2"/>
  <c r="W13" i="2"/>
  <c r="W14" i="2"/>
  <c r="W15" i="2"/>
  <c r="W16" i="2"/>
  <c r="W17" i="2"/>
  <c r="W18" i="2"/>
  <c r="W19" i="2"/>
  <c r="W20" i="2"/>
  <c r="W21" i="2"/>
  <c r="W22" i="2"/>
  <c r="W23" i="2"/>
  <c r="W24" i="2"/>
  <c r="W25" i="2"/>
  <c r="W26" i="2"/>
  <c r="W27" i="2"/>
  <c r="W28" i="2"/>
  <c r="W29" i="2"/>
  <c r="W30" i="2"/>
  <c r="W31" i="2"/>
  <c r="W32" i="2"/>
  <c r="W33" i="2"/>
  <c r="W34" i="2"/>
  <c r="W35" i="2"/>
  <c r="W36" i="2"/>
  <c r="W37" i="2"/>
  <c r="W38" i="2"/>
  <c r="W39" i="2"/>
  <c r="W40" i="2"/>
  <c r="W41" i="2"/>
  <c r="W42" i="2"/>
  <c r="W43" i="2"/>
  <c r="W44" i="2"/>
  <c r="W45" i="2"/>
  <c r="W46" i="2"/>
  <c r="W47" i="2"/>
  <c r="W48" i="2"/>
  <c r="W49" i="2"/>
  <c r="W50" i="2"/>
  <c r="W51" i="2"/>
  <c r="W52" i="2"/>
  <c r="W53" i="2"/>
  <c r="W54" i="2"/>
  <c r="W55" i="2"/>
  <c r="W56" i="2"/>
  <c r="W57" i="2"/>
  <c r="W58" i="2"/>
  <c r="W59" i="2"/>
  <c r="W60" i="2"/>
  <c r="W61" i="2"/>
  <c r="W62" i="2"/>
  <c r="W63" i="2"/>
  <c r="W64" i="2"/>
  <c r="W65" i="2"/>
  <c r="W66" i="2"/>
  <c r="W67" i="2"/>
  <c r="W68" i="2"/>
  <c r="W69" i="2"/>
  <c r="W70" i="2"/>
  <c r="W71" i="2"/>
  <c r="W72" i="2"/>
  <c r="W73" i="2"/>
  <c r="W74" i="2"/>
  <c r="W75" i="2"/>
  <c r="W76" i="2"/>
  <c r="W77" i="2"/>
  <c r="W78" i="2"/>
  <c r="W79" i="2"/>
  <c r="W80" i="2"/>
  <c r="W81" i="2"/>
  <c r="W82" i="2"/>
  <c r="W83" i="2"/>
  <c r="W84" i="2"/>
  <c r="W85" i="2"/>
  <c r="W86" i="2"/>
  <c r="W87" i="2"/>
  <c r="W88" i="2"/>
  <c r="W89" i="2"/>
  <c r="W90" i="2"/>
  <c r="W91" i="2"/>
  <c r="W92" i="2"/>
  <c r="W93" i="2"/>
  <c r="W94" i="2"/>
  <c r="W95" i="2"/>
  <c r="W96" i="2"/>
  <c r="W97" i="2"/>
  <c r="W98" i="2"/>
  <c r="W99" i="2"/>
  <c r="W100" i="2"/>
  <c r="W101" i="2"/>
  <c r="W102" i="2"/>
  <c r="W103" i="2"/>
  <c r="W104" i="2"/>
  <c r="W105" i="2"/>
  <c r="W106" i="2"/>
  <c r="W107" i="2"/>
  <c r="W108" i="2"/>
  <c r="W109" i="2"/>
  <c r="W110" i="2"/>
  <c r="W111" i="2"/>
  <c r="W112" i="2"/>
  <c r="W113" i="2"/>
  <c r="W114" i="2"/>
  <c r="W115" i="2"/>
  <c r="W116" i="2"/>
  <c r="W117" i="2"/>
  <c r="W118" i="2"/>
  <c r="W119" i="2"/>
  <c r="W120" i="2"/>
  <c r="W121" i="2"/>
  <c r="W122" i="2"/>
  <c r="W123" i="2"/>
  <c r="W124" i="2"/>
  <c r="W125" i="2"/>
  <c r="W126" i="2"/>
  <c r="W127" i="2"/>
  <c r="W128" i="2"/>
  <c r="W129" i="2"/>
  <c r="W130" i="2"/>
  <c r="W131" i="2"/>
  <c r="W132" i="2"/>
  <c r="W133" i="2"/>
  <c r="W134" i="2"/>
  <c r="W135" i="2"/>
  <c r="W136" i="2"/>
  <c r="W137" i="2"/>
  <c r="W138" i="2"/>
  <c r="W139" i="2"/>
  <c r="W140" i="2"/>
  <c r="W141" i="2"/>
  <c r="W142" i="2"/>
  <c r="W143" i="2"/>
  <c r="W144" i="2"/>
  <c r="W145" i="2"/>
  <c r="W146" i="2"/>
  <c r="W147" i="2"/>
  <c r="W148" i="2"/>
  <c r="W149" i="2"/>
  <c r="W150" i="2"/>
  <c r="W151" i="2"/>
  <c r="W152" i="2"/>
  <c r="W153" i="2"/>
  <c r="W154" i="2"/>
  <c r="W155" i="2"/>
  <c r="W156" i="2"/>
  <c r="W157" i="2"/>
  <c r="W158" i="2"/>
  <c r="W159" i="2"/>
  <c r="W160" i="2"/>
  <c r="W161" i="2"/>
  <c r="W162" i="2"/>
  <c r="W163" i="2"/>
  <c r="W164" i="2"/>
  <c r="W165" i="2"/>
  <c r="W166" i="2"/>
  <c r="W167" i="2"/>
  <c r="W168" i="2"/>
  <c r="W169" i="2"/>
  <c r="W170" i="2"/>
  <c r="W171" i="2"/>
  <c r="W172" i="2"/>
  <c r="W173" i="2"/>
  <c r="W174" i="2"/>
  <c r="W175" i="2"/>
  <c r="W176" i="2"/>
  <c r="W177" i="2"/>
  <c r="W178" i="2"/>
  <c r="W179" i="2"/>
  <c r="W180" i="2"/>
  <c r="W181" i="2"/>
  <c r="W182" i="2"/>
  <c r="W183" i="2"/>
  <c r="W184" i="2"/>
  <c r="W185" i="2"/>
  <c r="W186" i="2"/>
  <c r="W187" i="2"/>
  <c r="W188" i="2"/>
  <c r="W189" i="2"/>
  <c r="W190" i="2"/>
  <c r="W191" i="2"/>
  <c r="W192" i="2"/>
  <c r="W193" i="2"/>
  <c r="W194" i="2"/>
  <c r="W195" i="2"/>
  <c r="W196" i="2"/>
  <c r="W197" i="2"/>
  <c r="W198" i="2"/>
  <c r="W199" i="2"/>
  <c r="W200" i="2"/>
  <c r="W201" i="2"/>
  <c r="W202" i="2"/>
  <c r="W203" i="2"/>
  <c r="W204" i="2"/>
  <c r="W205" i="2"/>
  <c r="W206" i="2"/>
  <c r="W207" i="2"/>
  <c r="W208" i="2"/>
  <c r="W209" i="2"/>
  <c r="W210" i="2"/>
  <c r="W211" i="2"/>
  <c r="W212" i="2"/>
  <c r="W213" i="2"/>
  <c r="W214" i="2"/>
  <c r="W215" i="2"/>
  <c r="W216" i="2"/>
  <c r="W217" i="2"/>
  <c r="W218" i="2"/>
  <c r="W219" i="2"/>
  <c r="W220" i="2"/>
  <c r="W221" i="2"/>
  <c r="W222" i="2"/>
  <c r="W223" i="2"/>
  <c r="W224" i="2"/>
  <c r="W225" i="2"/>
  <c r="W226" i="2"/>
  <c r="W227" i="2"/>
  <c r="W228" i="2"/>
  <c r="W229" i="2"/>
  <c r="W230" i="2"/>
  <c r="W231" i="2"/>
  <c r="W232" i="2"/>
  <c r="W233" i="2"/>
  <c r="W234" i="2"/>
  <c r="W235" i="2"/>
  <c r="W236" i="2"/>
  <c r="W237" i="2"/>
  <c r="W238" i="2"/>
  <c r="W239" i="2"/>
  <c r="W240" i="2"/>
  <c r="W241" i="2"/>
  <c r="W242" i="2"/>
  <c r="W243" i="2"/>
  <c r="W244" i="2"/>
  <c r="W245" i="2"/>
  <c r="W246" i="2"/>
  <c r="W247" i="2"/>
  <c r="W248" i="2"/>
  <c r="W249" i="2"/>
  <c r="W250" i="2"/>
  <c r="W251" i="2"/>
  <c r="W252" i="2"/>
  <c r="W253" i="2"/>
  <c r="W254" i="2"/>
  <c r="W255" i="2"/>
  <c r="W257" i="2"/>
  <c r="W258" i="2"/>
  <c r="W259" i="2"/>
  <c r="W260" i="2"/>
  <c r="W261" i="2"/>
  <c r="W262" i="2"/>
  <c r="W263" i="2"/>
  <c r="W264" i="2"/>
  <c r="W265" i="2"/>
  <c r="W266" i="2"/>
  <c r="W267" i="2"/>
  <c r="W268" i="2"/>
  <c r="W269" i="2"/>
  <c r="W270" i="2"/>
  <c r="W271" i="2"/>
  <c r="W272" i="2"/>
  <c r="W273" i="2"/>
  <c r="W274" i="2"/>
  <c r="W275" i="2"/>
  <c r="W276" i="2"/>
  <c r="W277" i="2"/>
  <c r="W278" i="2"/>
  <c r="W279" i="2"/>
  <c r="W280" i="2"/>
  <c r="W281" i="2"/>
  <c r="W282" i="2"/>
  <c r="W283" i="2"/>
  <c r="W284" i="2"/>
  <c r="W285" i="2"/>
  <c r="W286" i="2"/>
  <c r="W287" i="2"/>
  <c r="W288" i="2"/>
  <c r="W289" i="2"/>
  <c r="W290" i="2"/>
  <c r="W291" i="2"/>
  <c r="W292" i="2"/>
  <c r="W293" i="2"/>
  <c r="W294" i="2"/>
  <c r="W295" i="2"/>
  <c r="W296" i="2"/>
  <c r="W297" i="2"/>
  <c r="W298" i="2"/>
  <c r="W299" i="2"/>
  <c r="W300" i="2"/>
  <c r="W301" i="2"/>
  <c r="W302" i="2"/>
  <c r="W303" i="2"/>
  <c r="W304" i="2"/>
  <c r="W305" i="2"/>
  <c r="W306" i="2"/>
  <c r="W307" i="2"/>
  <c r="W308" i="2"/>
  <c r="W309" i="2"/>
  <c r="W310" i="2"/>
  <c r="W311" i="2"/>
  <c r="W312" i="2"/>
  <c r="W313" i="2"/>
  <c r="W314" i="2"/>
  <c r="W315" i="2"/>
  <c r="W316" i="2"/>
  <c r="W317" i="2"/>
  <c r="W318" i="2"/>
  <c r="W319" i="2"/>
  <c r="W320" i="2"/>
  <c r="W321" i="2"/>
  <c r="W322" i="2"/>
  <c r="W323" i="2"/>
  <c r="W324" i="2"/>
  <c r="W325" i="2"/>
  <c r="W326" i="2"/>
  <c r="W327" i="2"/>
  <c r="W328" i="2"/>
  <c r="W329" i="2"/>
  <c r="W330" i="2"/>
  <c r="W331" i="2"/>
  <c r="W332" i="2"/>
  <c r="W333" i="2"/>
  <c r="W334" i="2"/>
  <c r="W335" i="2"/>
  <c r="W336" i="2"/>
  <c r="W337" i="2"/>
  <c r="W338" i="2"/>
  <c r="W339" i="2"/>
  <c r="W340" i="2"/>
  <c r="W341" i="2"/>
  <c r="W342" i="2"/>
  <c r="W343" i="2"/>
  <c r="W344" i="2"/>
  <c r="W345" i="2"/>
  <c r="W346" i="2"/>
  <c r="W347" i="2"/>
  <c r="W348" i="2"/>
  <c r="O8" i="2"/>
  <c r="Q8" i="2"/>
  <c r="P8" i="2"/>
  <c r="O9" i="2"/>
  <c r="Q9" i="2"/>
  <c r="P9" i="2"/>
  <c r="R9" i="2"/>
  <c r="O10" i="2"/>
  <c r="Q10" i="2"/>
  <c r="P10" i="2"/>
  <c r="R10" i="2"/>
  <c r="O11" i="2"/>
  <c r="Q11" i="2"/>
  <c r="P11" i="2"/>
  <c r="R11" i="2"/>
  <c r="O12" i="2"/>
  <c r="Q12" i="2"/>
  <c r="P12" i="2"/>
  <c r="R12" i="2"/>
  <c r="O13" i="2"/>
  <c r="Q13" i="2"/>
  <c r="P13" i="2"/>
  <c r="R13" i="2"/>
  <c r="O14" i="2"/>
  <c r="Q14" i="2"/>
  <c r="P14" i="2"/>
  <c r="R14" i="2"/>
  <c r="O15" i="2"/>
  <c r="Q15" i="2"/>
  <c r="P15" i="2"/>
  <c r="R15" i="2"/>
  <c r="O16" i="2"/>
  <c r="Q16" i="2"/>
  <c r="P16" i="2"/>
  <c r="R16" i="2"/>
  <c r="O17" i="2"/>
  <c r="Q17" i="2"/>
  <c r="P17" i="2"/>
  <c r="R17" i="2"/>
  <c r="O18" i="2"/>
  <c r="Q18" i="2"/>
  <c r="P18" i="2"/>
  <c r="R18" i="2"/>
  <c r="O19" i="2"/>
  <c r="Q19" i="2"/>
  <c r="P19" i="2"/>
  <c r="R19" i="2"/>
  <c r="O20" i="2"/>
  <c r="Q20" i="2"/>
  <c r="P20" i="2"/>
  <c r="R20" i="2"/>
  <c r="O21" i="2"/>
  <c r="Q21" i="2"/>
  <c r="P21" i="2"/>
  <c r="R21" i="2"/>
  <c r="O22" i="2"/>
  <c r="Q22" i="2"/>
  <c r="P22" i="2"/>
  <c r="R22" i="2"/>
  <c r="O23" i="2"/>
  <c r="Q23" i="2"/>
  <c r="P23" i="2"/>
  <c r="R23" i="2"/>
  <c r="O24" i="2"/>
  <c r="Q24" i="2"/>
  <c r="P24" i="2"/>
  <c r="R24" i="2"/>
  <c r="O25" i="2"/>
  <c r="Q25" i="2"/>
  <c r="P25" i="2"/>
  <c r="R25" i="2"/>
  <c r="O26" i="2"/>
  <c r="Q26" i="2"/>
  <c r="P26" i="2"/>
  <c r="R26" i="2"/>
  <c r="O27" i="2"/>
  <c r="Q27" i="2"/>
  <c r="P27" i="2"/>
  <c r="R27" i="2"/>
  <c r="O28" i="2"/>
  <c r="Q28" i="2"/>
  <c r="P28" i="2"/>
  <c r="R28" i="2"/>
  <c r="O29" i="2"/>
  <c r="Q29" i="2"/>
  <c r="P29" i="2"/>
  <c r="R29" i="2"/>
  <c r="O30" i="2"/>
  <c r="Q30" i="2"/>
  <c r="P30" i="2"/>
  <c r="R30" i="2"/>
  <c r="O31" i="2"/>
  <c r="Q31" i="2"/>
  <c r="P31" i="2"/>
  <c r="R31" i="2"/>
  <c r="O32" i="2"/>
  <c r="Q32" i="2"/>
  <c r="P32" i="2"/>
  <c r="R32" i="2"/>
  <c r="O33" i="2"/>
  <c r="Q33" i="2"/>
  <c r="P33" i="2"/>
  <c r="R33" i="2"/>
  <c r="O34" i="2"/>
  <c r="Q34" i="2"/>
  <c r="P34" i="2"/>
  <c r="R34" i="2"/>
  <c r="O35" i="2"/>
  <c r="Q35" i="2"/>
  <c r="P35" i="2"/>
  <c r="R35" i="2"/>
  <c r="O36" i="2"/>
  <c r="Q36" i="2"/>
  <c r="P36" i="2"/>
  <c r="R36" i="2"/>
  <c r="O37" i="2"/>
  <c r="Q37" i="2"/>
  <c r="P37" i="2"/>
  <c r="R37" i="2"/>
  <c r="O38" i="2"/>
  <c r="Q38" i="2"/>
  <c r="P38" i="2"/>
  <c r="R38" i="2"/>
  <c r="O39" i="2"/>
  <c r="Q39" i="2"/>
  <c r="P39" i="2"/>
  <c r="R39" i="2"/>
  <c r="O40" i="2"/>
  <c r="Q40" i="2"/>
  <c r="P40" i="2"/>
  <c r="R40" i="2"/>
  <c r="O41" i="2"/>
  <c r="Q41" i="2"/>
  <c r="P41" i="2"/>
  <c r="R41" i="2"/>
  <c r="O42" i="2"/>
  <c r="Q42" i="2"/>
  <c r="P42" i="2"/>
  <c r="R42" i="2"/>
  <c r="O43" i="2"/>
  <c r="Q43" i="2"/>
  <c r="P43" i="2"/>
  <c r="R43" i="2"/>
  <c r="O44" i="2"/>
  <c r="Q44" i="2"/>
  <c r="P44" i="2"/>
  <c r="R44" i="2"/>
  <c r="O45" i="2"/>
  <c r="Q45" i="2"/>
  <c r="P45" i="2"/>
  <c r="R45" i="2"/>
  <c r="O46" i="2"/>
  <c r="Q46" i="2"/>
  <c r="P46" i="2"/>
  <c r="R46" i="2"/>
  <c r="O47" i="2"/>
  <c r="Q47" i="2"/>
  <c r="P47" i="2"/>
  <c r="R47" i="2"/>
  <c r="O48" i="2"/>
  <c r="Q48" i="2"/>
  <c r="P48" i="2"/>
  <c r="R48" i="2"/>
  <c r="O49" i="2"/>
  <c r="Q49" i="2"/>
  <c r="P49" i="2"/>
  <c r="R49" i="2"/>
  <c r="O50" i="2"/>
  <c r="Q50" i="2"/>
  <c r="P50" i="2"/>
  <c r="R50" i="2"/>
  <c r="O51" i="2"/>
  <c r="Q51" i="2"/>
  <c r="P51" i="2"/>
  <c r="R51" i="2"/>
  <c r="O52" i="2"/>
  <c r="Q52" i="2"/>
  <c r="P52" i="2"/>
  <c r="R52" i="2"/>
  <c r="O53" i="2"/>
  <c r="Q53" i="2"/>
  <c r="P53" i="2"/>
  <c r="R53" i="2"/>
  <c r="O54" i="2"/>
  <c r="Q54" i="2"/>
  <c r="P54" i="2"/>
  <c r="R54" i="2"/>
  <c r="O55" i="2"/>
  <c r="Q55" i="2"/>
  <c r="P55" i="2"/>
  <c r="R55" i="2"/>
  <c r="O56" i="2"/>
  <c r="Q56" i="2"/>
  <c r="P56" i="2"/>
  <c r="R56" i="2"/>
  <c r="O57" i="2"/>
  <c r="Q57" i="2"/>
  <c r="P57" i="2"/>
  <c r="R57" i="2"/>
  <c r="O58" i="2"/>
  <c r="Q58" i="2"/>
  <c r="P58" i="2"/>
  <c r="R58" i="2"/>
  <c r="O59" i="2"/>
  <c r="Q59" i="2"/>
  <c r="P59" i="2"/>
  <c r="R59" i="2"/>
  <c r="O60" i="2"/>
  <c r="Q60" i="2"/>
  <c r="P60" i="2"/>
  <c r="R60" i="2"/>
  <c r="O61" i="2"/>
  <c r="Q61" i="2"/>
  <c r="P61" i="2"/>
  <c r="R61" i="2"/>
  <c r="O62" i="2"/>
  <c r="Q62" i="2"/>
  <c r="P62" i="2"/>
  <c r="R62" i="2"/>
  <c r="O63" i="2"/>
  <c r="Q63" i="2"/>
  <c r="P63" i="2"/>
  <c r="R63" i="2"/>
  <c r="O64" i="2"/>
  <c r="Q64" i="2"/>
  <c r="P64" i="2"/>
  <c r="R64" i="2"/>
  <c r="O65" i="2"/>
  <c r="Q65" i="2"/>
  <c r="P65" i="2"/>
  <c r="R65" i="2"/>
  <c r="O66" i="2"/>
  <c r="Q66" i="2"/>
  <c r="P66" i="2"/>
  <c r="R66" i="2"/>
  <c r="O67" i="2"/>
  <c r="Q67" i="2"/>
  <c r="P67" i="2"/>
  <c r="R67" i="2"/>
  <c r="O68" i="2"/>
  <c r="Q68" i="2"/>
  <c r="P68" i="2"/>
  <c r="R68" i="2"/>
  <c r="O69" i="2"/>
  <c r="Q69" i="2"/>
  <c r="P69" i="2"/>
  <c r="R69" i="2"/>
  <c r="O70" i="2"/>
  <c r="Q70" i="2"/>
  <c r="P70" i="2"/>
  <c r="R70" i="2"/>
  <c r="O71" i="2"/>
  <c r="Q71" i="2"/>
  <c r="P71" i="2"/>
  <c r="R71" i="2"/>
  <c r="O72" i="2"/>
  <c r="Q72" i="2"/>
  <c r="P72" i="2"/>
  <c r="R72" i="2"/>
  <c r="O73" i="2"/>
  <c r="Q73" i="2"/>
  <c r="P73" i="2"/>
  <c r="R73" i="2"/>
  <c r="O74" i="2"/>
  <c r="Q74" i="2"/>
  <c r="P74" i="2"/>
  <c r="R74" i="2"/>
  <c r="O75" i="2"/>
  <c r="Q75" i="2"/>
  <c r="P75" i="2"/>
  <c r="R75" i="2"/>
  <c r="O76" i="2"/>
  <c r="Q76" i="2"/>
  <c r="P76" i="2"/>
  <c r="R76" i="2"/>
  <c r="O77" i="2"/>
  <c r="Q77" i="2"/>
  <c r="P77" i="2"/>
  <c r="R77" i="2"/>
  <c r="O78" i="2"/>
  <c r="Q78" i="2"/>
  <c r="P78" i="2"/>
  <c r="R78" i="2"/>
  <c r="O79" i="2"/>
  <c r="Q79" i="2"/>
  <c r="P79" i="2"/>
  <c r="R79" i="2"/>
  <c r="O80" i="2"/>
  <c r="Q80" i="2"/>
  <c r="P80" i="2"/>
  <c r="R80" i="2"/>
  <c r="O81" i="2"/>
  <c r="Q81" i="2"/>
  <c r="P81" i="2"/>
  <c r="R81" i="2"/>
  <c r="O82" i="2"/>
  <c r="Q82" i="2"/>
  <c r="P82" i="2"/>
  <c r="R82" i="2"/>
  <c r="O83" i="2"/>
  <c r="Q83" i="2"/>
  <c r="P83" i="2"/>
  <c r="R83" i="2"/>
  <c r="O84" i="2"/>
  <c r="Q84" i="2"/>
  <c r="P84" i="2"/>
  <c r="R84" i="2"/>
  <c r="O85" i="2"/>
  <c r="Q85" i="2"/>
  <c r="P85" i="2"/>
  <c r="R85" i="2"/>
  <c r="O86" i="2"/>
  <c r="Q86" i="2"/>
  <c r="P86" i="2"/>
  <c r="R86" i="2"/>
  <c r="O87" i="2"/>
  <c r="Q87" i="2"/>
  <c r="P87" i="2"/>
  <c r="R87" i="2"/>
  <c r="O88" i="2"/>
  <c r="Q88" i="2"/>
  <c r="P88" i="2"/>
  <c r="R88" i="2"/>
  <c r="O89" i="2"/>
  <c r="Q89" i="2"/>
  <c r="P89" i="2"/>
  <c r="R89" i="2"/>
  <c r="O90" i="2"/>
  <c r="Q90" i="2"/>
  <c r="P90" i="2"/>
  <c r="R90" i="2"/>
  <c r="O91" i="2"/>
  <c r="Q91" i="2"/>
  <c r="P91" i="2"/>
  <c r="R91" i="2"/>
  <c r="O92" i="2"/>
  <c r="Q92" i="2"/>
  <c r="P92" i="2"/>
  <c r="R92" i="2"/>
  <c r="O93" i="2"/>
  <c r="Q93" i="2"/>
  <c r="P93" i="2"/>
  <c r="R93" i="2"/>
  <c r="O94" i="2"/>
  <c r="Q94" i="2"/>
  <c r="P94" i="2"/>
  <c r="R94" i="2"/>
  <c r="O95" i="2"/>
  <c r="Q95" i="2"/>
  <c r="P95" i="2"/>
  <c r="R95" i="2"/>
  <c r="O96" i="2"/>
  <c r="Q96" i="2"/>
  <c r="P96" i="2"/>
  <c r="R96" i="2"/>
  <c r="O97" i="2"/>
  <c r="Q97" i="2"/>
  <c r="P97" i="2"/>
  <c r="R97" i="2"/>
  <c r="O98" i="2"/>
  <c r="Q98" i="2"/>
  <c r="P98" i="2"/>
  <c r="R98" i="2"/>
  <c r="O99" i="2"/>
  <c r="Q99" i="2"/>
  <c r="P99" i="2"/>
  <c r="R99" i="2"/>
  <c r="O100" i="2"/>
  <c r="Q100" i="2"/>
  <c r="P100" i="2"/>
  <c r="R100" i="2"/>
  <c r="O101" i="2"/>
  <c r="Q101" i="2"/>
  <c r="P101" i="2"/>
  <c r="R101" i="2"/>
  <c r="O102" i="2"/>
  <c r="Q102" i="2"/>
  <c r="P102" i="2"/>
  <c r="R102" i="2"/>
  <c r="O103" i="2"/>
  <c r="Q103" i="2"/>
  <c r="P103" i="2"/>
  <c r="R103" i="2"/>
  <c r="O104" i="2"/>
  <c r="Q104" i="2"/>
  <c r="P104" i="2"/>
  <c r="R104" i="2"/>
  <c r="O105" i="2"/>
  <c r="Q105" i="2"/>
  <c r="P105" i="2"/>
  <c r="R105" i="2"/>
  <c r="O106" i="2"/>
  <c r="Q106" i="2"/>
  <c r="P106" i="2"/>
  <c r="R106" i="2"/>
  <c r="O107" i="2"/>
  <c r="Q107" i="2"/>
  <c r="P107" i="2"/>
  <c r="R107" i="2"/>
  <c r="O108" i="2"/>
  <c r="Q108" i="2"/>
  <c r="P108" i="2"/>
  <c r="R108" i="2"/>
  <c r="O109" i="2"/>
  <c r="Q109" i="2"/>
  <c r="P109" i="2"/>
  <c r="R109" i="2"/>
  <c r="O110" i="2"/>
  <c r="Q110" i="2"/>
  <c r="P110" i="2"/>
  <c r="R110" i="2"/>
  <c r="O111" i="2"/>
  <c r="Q111" i="2"/>
  <c r="P111" i="2"/>
  <c r="R111" i="2"/>
  <c r="O112" i="2"/>
  <c r="Q112" i="2"/>
  <c r="P112" i="2"/>
  <c r="R112" i="2"/>
  <c r="O113" i="2"/>
  <c r="Q113" i="2"/>
  <c r="P113" i="2"/>
  <c r="R113" i="2"/>
  <c r="O114" i="2"/>
  <c r="Q114" i="2"/>
  <c r="P114" i="2"/>
  <c r="R114" i="2"/>
  <c r="O115" i="2"/>
  <c r="Q115" i="2"/>
  <c r="P115" i="2"/>
  <c r="R115" i="2"/>
  <c r="O116" i="2"/>
  <c r="Q116" i="2"/>
  <c r="P116" i="2"/>
  <c r="R116" i="2"/>
  <c r="O117" i="2"/>
  <c r="Q117" i="2"/>
  <c r="P117" i="2"/>
  <c r="R117" i="2"/>
  <c r="O118" i="2"/>
  <c r="Q118" i="2"/>
  <c r="P118" i="2"/>
  <c r="R118" i="2"/>
  <c r="O119" i="2"/>
  <c r="Q119" i="2"/>
  <c r="P119" i="2"/>
  <c r="R119" i="2"/>
  <c r="O120" i="2"/>
  <c r="Q120" i="2"/>
  <c r="P120" i="2"/>
  <c r="R120" i="2"/>
  <c r="O121" i="2"/>
  <c r="Q121" i="2"/>
  <c r="P121" i="2"/>
  <c r="R121" i="2"/>
  <c r="O122" i="2"/>
  <c r="Q122" i="2"/>
  <c r="P122" i="2"/>
  <c r="R122" i="2"/>
  <c r="O123" i="2"/>
  <c r="Q123" i="2"/>
  <c r="P123" i="2"/>
  <c r="R123" i="2"/>
  <c r="O124" i="2"/>
  <c r="Q124" i="2"/>
  <c r="P124" i="2"/>
  <c r="R124" i="2"/>
  <c r="O125" i="2"/>
  <c r="Q125" i="2"/>
  <c r="P125" i="2"/>
  <c r="R125" i="2"/>
  <c r="O126" i="2"/>
  <c r="Q126" i="2"/>
  <c r="P126" i="2"/>
  <c r="R126" i="2"/>
  <c r="O127" i="2"/>
  <c r="Q127" i="2"/>
  <c r="P127" i="2"/>
  <c r="R127" i="2"/>
  <c r="O128" i="2"/>
  <c r="Q128" i="2"/>
  <c r="P128" i="2"/>
  <c r="R128" i="2"/>
  <c r="O129" i="2"/>
  <c r="Q129" i="2"/>
  <c r="P129" i="2"/>
  <c r="R129" i="2"/>
  <c r="O130" i="2"/>
  <c r="Q130" i="2"/>
  <c r="P130" i="2"/>
  <c r="R130" i="2"/>
  <c r="O131" i="2"/>
  <c r="Q131" i="2"/>
  <c r="P131" i="2"/>
  <c r="R131" i="2"/>
  <c r="O132" i="2"/>
  <c r="Q132" i="2"/>
  <c r="P132" i="2"/>
  <c r="R132" i="2"/>
  <c r="O133" i="2"/>
  <c r="Q133" i="2"/>
  <c r="P133" i="2"/>
  <c r="R133" i="2"/>
  <c r="O134" i="2"/>
  <c r="Q134" i="2"/>
  <c r="P134" i="2"/>
  <c r="R134" i="2"/>
  <c r="O135" i="2"/>
  <c r="Q135" i="2"/>
  <c r="P135" i="2"/>
  <c r="R135" i="2"/>
  <c r="O136" i="2"/>
  <c r="Q136" i="2"/>
  <c r="P136" i="2"/>
  <c r="R136" i="2"/>
  <c r="O137" i="2"/>
  <c r="Q137" i="2"/>
  <c r="P137" i="2"/>
  <c r="R137" i="2"/>
  <c r="O138" i="2"/>
  <c r="Q138" i="2"/>
  <c r="P138" i="2"/>
  <c r="R138" i="2"/>
  <c r="O139" i="2"/>
  <c r="Q139" i="2"/>
  <c r="P139" i="2"/>
  <c r="R139" i="2"/>
  <c r="O140" i="2"/>
  <c r="Q140" i="2"/>
  <c r="P140" i="2"/>
  <c r="R140" i="2"/>
  <c r="O141" i="2"/>
  <c r="Q141" i="2"/>
  <c r="P141" i="2"/>
  <c r="R141" i="2"/>
  <c r="O142" i="2"/>
  <c r="Q142" i="2"/>
  <c r="P142" i="2"/>
  <c r="R142" i="2"/>
  <c r="O143" i="2"/>
  <c r="Q143" i="2"/>
  <c r="P143" i="2"/>
  <c r="R143" i="2"/>
  <c r="O144" i="2"/>
  <c r="Q144" i="2"/>
  <c r="P144" i="2"/>
  <c r="R144" i="2"/>
  <c r="O145" i="2"/>
  <c r="Q145" i="2"/>
  <c r="P145" i="2"/>
  <c r="R145" i="2"/>
  <c r="O146" i="2"/>
  <c r="Q146" i="2"/>
  <c r="P146" i="2"/>
  <c r="R146" i="2"/>
  <c r="O147" i="2"/>
  <c r="Q147" i="2"/>
  <c r="P147" i="2"/>
  <c r="R147" i="2"/>
  <c r="O148" i="2"/>
  <c r="Q148" i="2"/>
  <c r="P148" i="2"/>
  <c r="R148" i="2"/>
  <c r="O149" i="2"/>
  <c r="Q149" i="2"/>
  <c r="P149" i="2"/>
  <c r="R149" i="2"/>
  <c r="O150" i="2"/>
  <c r="Q150" i="2"/>
  <c r="P150" i="2"/>
  <c r="R150" i="2"/>
  <c r="O151" i="2"/>
  <c r="Q151" i="2"/>
  <c r="P151" i="2"/>
  <c r="R151" i="2"/>
  <c r="O152" i="2"/>
  <c r="Q152" i="2"/>
  <c r="P152" i="2"/>
  <c r="R152" i="2"/>
  <c r="O153" i="2"/>
  <c r="Q153" i="2"/>
  <c r="P153" i="2"/>
  <c r="R153" i="2"/>
  <c r="O154" i="2"/>
  <c r="Q154" i="2"/>
  <c r="P154" i="2"/>
  <c r="R154" i="2"/>
  <c r="O155" i="2"/>
  <c r="Q155" i="2"/>
  <c r="P155" i="2"/>
  <c r="R155" i="2"/>
  <c r="O156" i="2"/>
  <c r="Q156" i="2"/>
  <c r="P156" i="2"/>
  <c r="R156" i="2"/>
  <c r="O157" i="2"/>
  <c r="Q157" i="2"/>
  <c r="P157" i="2"/>
  <c r="R157" i="2"/>
  <c r="O158" i="2"/>
  <c r="Q158" i="2"/>
  <c r="P158" i="2"/>
  <c r="R158" i="2"/>
  <c r="O159" i="2"/>
  <c r="Q159" i="2"/>
  <c r="P159" i="2"/>
  <c r="R159" i="2"/>
  <c r="O160" i="2"/>
  <c r="Q160" i="2"/>
  <c r="P160" i="2"/>
  <c r="R160" i="2"/>
  <c r="O161" i="2"/>
  <c r="Q161" i="2"/>
  <c r="P161" i="2"/>
  <c r="R161" i="2"/>
  <c r="O162" i="2"/>
  <c r="Q162" i="2"/>
  <c r="P162" i="2"/>
  <c r="R162" i="2"/>
  <c r="O163" i="2"/>
  <c r="Q163" i="2"/>
  <c r="P163" i="2"/>
  <c r="R163" i="2"/>
  <c r="O164" i="2"/>
  <c r="Q164" i="2"/>
  <c r="P164" i="2"/>
  <c r="R164" i="2"/>
  <c r="O165" i="2"/>
  <c r="Q165" i="2"/>
  <c r="P165" i="2"/>
  <c r="R165" i="2"/>
  <c r="O166" i="2"/>
  <c r="Q166" i="2"/>
  <c r="P166" i="2"/>
  <c r="R166" i="2"/>
  <c r="O167" i="2"/>
  <c r="Q167" i="2"/>
  <c r="P167" i="2"/>
  <c r="R167" i="2"/>
  <c r="O168" i="2"/>
  <c r="Q168" i="2"/>
  <c r="P168" i="2"/>
  <c r="R168" i="2"/>
  <c r="O169" i="2"/>
  <c r="Q169" i="2"/>
  <c r="P169" i="2"/>
  <c r="R169" i="2"/>
  <c r="O170" i="2"/>
  <c r="Q170" i="2"/>
  <c r="P170" i="2"/>
  <c r="R170" i="2"/>
  <c r="O171" i="2"/>
  <c r="Q171" i="2"/>
  <c r="P171" i="2"/>
  <c r="R171" i="2"/>
  <c r="O172" i="2"/>
  <c r="Q172" i="2"/>
  <c r="P172" i="2"/>
  <c r="R172" i="2"/>
  <c r="O173" i="2"/>
  <c r="Q173" i="2"/>
  <c r="P173" i="2"/>
  <c r="R173" i="2"/>
  <c r="O174" i="2"/>
  <c r="Q174" i="2"/>
  <c r="P174" i="2"/>
  <c r="R174" i="2"/>
  <c r="O175" i="2"/>
  <c r="Q175" i="2"/>
  <c r="P175" i="2"/>
  <c r="R175" i="2"/>
  <c r="O176" i="2"/>
  <c r="Q176" i="2"/>
  <c r="P176" i="2"/>
  <c r="R176" i="2"/>
  <c r="O177" i="2"/>
  <c r="Q177" i="2"/>
  <c r="P177" i="2"/>
  <c r="R177" i="2"/>
  <c r="O178" i="2"/>
  <c r="Q178" i="2"/>
  <c r="P178" i="2"/>
  <c r="R178" i="2"/>
  <c r="O179" i="2"/>
  <c r="Q179" i="2"/>
  <c r="P179" i="2"/>
  <c r="R179" i="2"/>
  <c r="O180" i="2"/>
  <c r="Q180" i="2"/>
  <c r="P180" i="2"/>
  <c r="R180" i="2"/>
  <c r="O181" i="2"/>
  <c r="Q181" i="2"/>
  <c r="P181" i="2"/>
  <c r="R181" i="2"/>
  <c r="O182" i="2"/>
  <c r="Q182" i="2"/>
  <c r="P182" i="2"/>
  <c r="R182" i="2"/>
  <c r="O183" i="2"/>
  <c r="Q183" i="2"/>
  <c r="P183" i="2"/>
  <c r="R183" i="2"/>
  <c r="O184" i="2"/>
  <c r="Q184" i="2"/>
  <c r="P184" i="2"/>
  <c r="R184" i="2"/>
  <c r="O185" i="2"/>
  <c r="Q185" i="2"/>
  <c r="P185" i="2"/>
  <c r="R185" i="2"/>
  <c r="O186" i="2"/>
  <c r="Q186" i="2"/>
  <c r="P186" i="2"/>
  <c r="R186" i="2"/>
  <c r="O187" i="2"/>
  <c r="Q187" i="2"/>
  <c r="P187" i="2"/>
  <c r="R187" i="2"/>
  <c r="O188" i="2"/>
  <c r="Q188" i="2"/>
  <c r="P188" i="2"/>
  <c r="R188" i="2"/>
  <c r="O189" i="2"/>
  <c r="Q189" i="2"/>
  <c r="P189" i="2"/>
  <c r="R189" i="2"/>
  <c r="O190" i="2"/>
  <c r="Q190" i="2"/>
  <c r="P190" i="2"/>
  <c r="R190" i="2"/>
  <c r="O191" i="2"/>
  <c r="Q191" i="2"/>
  <c r="P191" i="2"/>
  <c r="R191" i="2"/>
  <c r="O192" i="2"/>
  <c r="Q192" i="2"/>
  <c r="P192" i="2"/>
  <c r="R192" i="2"/>
  <c r="O193" i="2"/>
  <c r="Q193" i="2"/>
  <c r="P193" i="2"/>
  <c r="R193" i="2"/>
  <c r="O194" i="2"/>
  <c r="Q194" i="2"/>
  <c r="P194" i="2"/>
  <c r="R194" i="2"/>
  <c r="O195" i="2"/>
  <c r="Q195" i="2"/>
  <c r="P195" i="2"/>
  <c r="R195" i="2"/>
  <c r="O196" i="2"/>
  <c r="Q196" i="2"/>
  <c r="P196" i="2"/>
  <c r="R196" i="2"/>
  <c r="O197" i="2"/>
  <c r="Q197" i="2"/>
  <c r="P197" i="2"/>
  <c r="R197" i="2"/>
  <c r="O198" i="2"/>
  <c r="Q198" i="2"/>
  <c r="P198" i="2"/>
  <c r="R198" i="2"/>
  <c r="O199" i="2"/>
  <c r="Q199" i="2"/>
  <c r="P199" i="2"/>
  <c r="R199" i="2"/>
  <c r="O200" i="2"/>
  <c r="Q200" i="2"/>
  <c r="P200" i="2"/>
  <c r="R200" i="2"/>
  <c r="O201" i="2"/>
  <c r="Q201" i="2"/>
  <c r="P201" i="2"/>
  <c r="R201" i="2"/>
  <c r="O202" i="2"/>
  <c r="Q202" i="2"/>
  <c r="P202" i="2"/>
  <c r="R202" i="2"/>
  <c r="O203" i="2"/>
  <c r="Q203" i="2"/>
  <c r="P203" i="2"/>
  <c r="R203" i="2"/>
  <c r="O204" i="2"/>
  <c r="Q204" i="2"/>
  <c r="P204" i="2"/>
  <c r="R204" i="2"/>
  <c r="O205" i="2"/>
  <c r="Q205" i="2"/>
  <c r="P205" i="2"/>
  <c r="R205" i="2"/>
  <c r="O206" i="2"/>
  <c r="Q206" i="2"/>
  <c r="P206" i="2"/>
  <c r="R206" i="2"/>
  <c r="O207" i="2"/>
  <c r="Q207" i="2"/>
  <c r="P207" i="2"/>
  <c r="R207" i="2"/>
  <c r="O208" i="2"/>
  <c r="Q208" i="2"/>
  <c r="P208" i="2"/>
  <c r="R208" i="2"/>
  <c r="O209" i="2"/>
  <c r="Q209" i="2"/>
  <c r="P209" i="2"/>
  <c r="R209" i="2"/>
  <c r="O210" i="2"/>
  <c r="Q210" i="2"/>
  <c r="P210" i="2"/>
  <c r="R210" i="2"/>
  <c r="O211" i="2"/>
  <c r="Q211" i="2"/>
  <c r="P211" i="2"/>
  <c r="R211" i="2"/>
  <c r="O212" i="2"/>
  <c r="Q212" i="2"/>
  <c r="P212" i="2"/>
  <c r="R212" i="2"/>
  <c r="O213" i="2"/>
  <c r="Q213" i="2"/>
  <c r="P213" i="2"/>
  <c r="R213" i="2"/>
  <c r="O214" i="2"/>
  <c r="Q214" i="2"/>
  <c r="P214" i="2"/>
  <c r="R214" i="2"/>
  <c r="O215" i="2"/>
  <c r="Q215" i="2"/>
  <c r="P215" i="2"/>
  <c r="R215" i="2"/>
  <c r="O216" i="2"/>
  <c r="Q216" i="2"/>
  <c r="P216" i="2"/>
  <c r="R216" i="2"/>
  <c r="O217" i="2"/>
  <c r="Q217" i="2"/>
  <c r="P217" i="2"/>
  <c r="R217" i="2"/>
  <c r="O218" i="2"/>
  <c r="Q218" i="2"/>
  <c r="P218" i="2"/>
  <c r="R218" i="2"/>
  <c r="O219" i="2"/>
  <c r="Q219" i="2"/>
  <c r="P219" i="2"/>
  <c r="R219" i="2"/>
  <c r="O220" i="2"/>
  <c r="Q220" i="2"/>
  <c r="P220" i="2"/>
  <c r="R220" i="2"/>
  <c r="O221" i="2"/>
  <c r="Q221" i="2"/>
  <c r="P221" i="2"/>
  <c r="R221" i="2"/>
  <c r="O222" i="2"/>
  <c r="Q222" i="2"/>
  <c r="P222" i="2"/>
  <c r="R222" i="2"/>
  <c r="O223" i="2"/>
  <c r="Q223" i="2"/>
  <c r="P223" i="2"/>
  <c r="R223" i="2"/>
  <c r="O224" i="2"/>
  <c r="Q224" i="2"/>
  <c r="P224" i="2"/>
  <c r="R224" i="2"/>
  <c r="O225" i="2"/>
  <c r="Q225" i="2"/>
  <c r="P225" i="2"/>
  <c r="R225" i="2"/>
  <c r="O226" i="2"/>
  <c r="Q226" i="2"/>
  <c r="P226" i="2"/>
  <c r="R226" i="2"/>
  <c r="O227" i="2"/>
  <c r="Q227" i="2"/>
  <c r="P227" i="2"/>
  <c r="R227" i="2"/>
  <c r="O228" i="2"/>
  <c r="Q228" i="2"/>
  <c r="P228" i="2"/>
  <c r="R228" i="2"/>
  <c r="O229" i="2"/>
  <c r="Q229" i="2"/>
  <c r="P229" i="2"/>
  <c r="R229" i="2"/>
  <c r="O230" i="2"/>
  <c r="Q230" i="2"/>
  <c r="P230" i="2"/>
  <c r="R230" i="2"/>
  <c r="O231" i="2"/>
  <c r="Q231" i="2"/>
  <c r="P231" i="2"/>
  <c r="R231" i="2"/>
  <c r="O232" i="2"/>
  <c r="Q232" i="2"/>
  <c r="P232" i="2"/>
  <c r="R232" i="2"/>
  <c r="O233" i="2"/>
  <c r="Q233" i="2"/>
  <c r="P233" i="2"/>
  <c r="R233" i="2"/>
  <c r="O234" i="2"/>
  <c r="Q234" i="2"/>
  <c r="P234" i="2"/>
  <c r="R234" i="2"/>
  <c r="O235" i="2"/>
  <c r="Q235" i="2"/>
  <c r="P235" i="2"/>
  <c r="R235" i="2"/>
  <c r="O236" i="2"/>
  <c r="Q236" i="2"/>
  <c r="P236" i="2"/>
  <c r="R236" i="2"/>
  <c r="O237" i="2"/>
  <c r="Q237" i="2"/>
  <c r="P237" i="2"/>
  <c r="R237" i="2"/>
  <c r="O238" i="2"/>
  <c r="Q238" i="2"/>
  <c r="P238" i="2"/>
  <c r="R238" i="2"/>
  <c r="O239" i="2"/>
  <c r="Q239" i="2"/>
  <c r="P239" i="2"/>
  <c r="R239" i="2"/>
  <c r="O240" i="2"/>
  <c r="Q240" i="2"/>
  <c r="P240" i="2"/>
  <c r="R240" i="2"/>
  <c r="O241" i="2"/>
  <c r="Q241" i="2"/>
  <c r="P241" i="2"/>
  <c r="R241" i="2"/>
  <c r="O242" i="2"/>
  <c r="Q242" i="2"/>
  <c r="P242" i="2"/>
  <c r="R242" i="2"/>
  <c r="O243" i="2"/>
  <c r="Q243" i="2"/>
  <c r="P243" i="2"/>
  <c r="R243" i="2"/>
  <c r="O244" i="2"/>
  <c r="Q244" i="2"/>
  <c r="P244" i="2"/>
  <c r="R244" i="2"/>
  <c r="O245" i="2"/>
  <c r="Q245" i="2"/>
  <c r="P245" i="2"/>
  <c r="R245" i="2"/>
  <c r="O246" i="2"/>
  <c r="Q246" i="2"/>
  <c r="P246" i="2"/>
  <c r="R246" i="2"/>
  <c r="O247" i="2"/>
  <c r="Q247" i="2"/>
  <c r="P247" i="2"/>
  <c r="R247" i="2"/>
  <c r="O248" i="2"/>
  <c r="Q248" i="2"/>
  <c r="P248" i="2"/>
  <c r="R248" i="2"/>
  <c r="O249" i="2"/>
  <c r="Q249" i="2"/>
  <c r="P249" i="2"/>
  <c r="R249" i="2"/>
  <c r="O250" i="2"/>
  <c r="Q250" i="2"/>
  <c r="P250" i="2"/>
  <c r="R250" i="2"/>
  <c r="O251" i="2"/>
  <c r="Q251" i="2"/>
  <c r="P251" i="2"/>
  <c r="R251" i="2"/>
  <c r="O252" i="2"/>
  <c r="Q252" i="2"/>
  <c r="P252" i="2"/>
  <c r="R252" i="2"/>
  <c r="O253" i="2"/>
  <c r="Q253" i="2"/>
  <c r="P253" i="2"/>
  <c r="R253" i="2"/>
  <c r="O254" i="2"/>
  <c r="Q254" i="2"/>
  <c r="P254" i="2"/>
  <c r="R254" i="2"/>
  <c r="O255" i="2"/>
  <c r="Q255" i="2"/>
  <c r="P255" i="2"/>
  <c r="R255" i="2"/>
  <c r="O256" i="2"/>
  <c r="Q256" i="2"/>
  <c r="P256" i="2"/>
  <c r="R256" i="2"/>
  <c r="O257" i="2"/>
  <c r="Q257" i="2"/>
  <c r="P257" i="2"/>
  <c r="R257" i="2"/>
  <c r="O258" i="2"/>
  <c r="Q258" i="2"/>
  <c r="P258" i="2"/>
  <c r="R258" i="2"/>
  <c r="O259" i="2"/>
  <c r="Q259" i="2"/>
  <c r="P259" i="2"/>
  <c r="R259" i="2"/>
  <c r="O260" i="2"/>
  <c r="Q260" i="2"/>
  <c r="P260" i="2"/>
  <c r="R260" i="2"/>
  <c r="O261" i="2"/>
  <c r="Q261" i="2"/>
  <c r="P261" i="2"/>
  <c r="R261" i="2"/>
  <c r="O262" i="2"/>
  <c r="Q262" i="2"/>
  <c r="P262" i="2"/>
  <c r="R262" i="2"/>
  <c r="O263" i="2"/>
  <c r="Q263" i="2"/>
  <c r="P263" i="2"/>
  <c r="R263" i="2"/>
  <c r="O264" i="2"/>
  <c r="Q264" i="2"/>
  <c r="P264" i="2"/>
  <c r="R264" i="2"/>
  <c r="O265" i="2"/>
  <c r="Q265" i="2"/>
  <c r="P265" i="2"/>
  <c r="R265" i="2"/>
  <c r="O266" i="2"/>
  <c r="Q266" i="2"/>
  <c r="P266" i="2"/>
  <c r="R266" i="2"/>
  <c r="O267" i="2"/>
  <c r="Q267" i="2"/>
  <c r="P267" i="2"/>
  <c r="R267" i="2"/>
  <c r="O268" i="2"/>
  <c r="Q268" i="2"/>
  <c r="P268" i="2"/>
  <c r="R268" i="2"/>
  <c r="O269" i="2"/>
  <c r="Q269" i="2"/>
  <c r="P269" i="2"/>
  <c r="R269" i="2"/>
  <c r="O270" i="2"/>
  <c r="Q270" i="2"/>
  <c r="P270" i="2"/>
  <c r="R270" i="2"/>
  <c r="O271" i="2"/>
  <c r="Q271" i="2"/>
  <c r="P271" i="2"/>
  <c r="R271" i="2"/>
  <c r="O272" i="2"/>
  <c r="Q272" i="2"/>
  <c r="P272" i="2"/>
  <c r="R272" i="2"/>
  <c r="O273" i="2"/>
  <c r="Q273" i="2"/>
  <c r="P273" i="2"/>
  <c r="R273" i="2"/>
  <c r="O274" i="2"/>
  <c r="Q274" i="2"/>
  <c r="P274" i="2"/>
  <c r="R274" i="2"/>
  <c r="O275" i="2"/>
  <c r="Q275" i="2"/>
  <c r="P275" i="2"/>
  <c r="R275" i="2"/>
  <c r="O276" i="2"/>
  <c r="Q276" i="2"/>
  <c r="P276" i="2"/>
  <c r="R276" i="2"/>
  <c r="O277" i="2"/>
  <c r="Q277" i="2"/>
  <c r="P277" i="2"/>
  <c r="R277" i="2"/>
  <c r="O278" i="2"/>
  <c r="Q278" i="2"/>
  <c r="P278" i="2"/>
  <c r="R278" i="2"/>
  <c r="O279" i="2"/>
  <c r="Q279" i="2"/>
  <c r="P279" i="2"/>
  <c r="R279" i="2"/>
  <c r="O280" i="2"/>
  <c r="Q280" i="2"/>
  <c r="P280" i="2"/>
  <c r="R280" i="2"/>
  <c r="O281" i="2"/>
  <c r="Q281" i="2"/>
  <c r="P281" i="2"/>
  <c r="R281" i="2"/>
  <c r="O282" i="2"/>
  <c r="Q282" i="2"/>
  <c r="P282" i="2"/>
  <c r="R282" i="2"/>
  <c r="O283" i="2"/>
  <c r="Q283" i="2"/>
  <c r="P283" i="2"/>
  <c r="R283" i="2"/>
  <c r="O284" i="2"/>
  <c r="Q284" i="2"/>
  <c r="P284" i="2"/>
  <c r="R284" i="2"/>
  <c r="O285" i="2"/>
  <c r="Q285" i="2"/>
  <c r="P285" i="2"/>
  <c r="R285" i="2"/>
  <c r="O286" i="2"/>
  <c r="Q286" i="2"/>
  <c r="P286" i="2"/>
  <c r="R286" i="2"/>
  <c r="O287" i="2"/>
  <c r="Q287" i="2"/>
  <c r="P287" i="2"/>
  <c r="R287" i="2"/>
  <c r="O288" i="2"/>
  <c r="Q288" i="2"/>
  <c r="P288" i="2"/>
  <c r="R288" i="2"/>
  <c r="O289" i="2"/>
  <c r="Q289" i="2"/>
  <c r="P289" i="2"/>
  <c r="R289" i="2"/>
  <c r="O290" i="2"/>
  <c r="Q290" i="2"/>
  <c r="P290" i="2"/>
  <c r="R290" i="2"/>
  <c r="O291" i="2"/>
  <c r="Q291" i="2"/>
  <c r="P291" i="2"/>
  <c r="R291" i="2"/>
  <c r="O292" i="2"/>
  <c r="Q292" i="2"/>
  <c r="P292" i="2"/>
  <c r="R292" i="2"/>
  <c r="O293" i="2"/>
  <c r="Q293" i="2"/>
  <c r="P293" i="2"/>
  <c r="R293" i="2"/>
  <c r="O294" i="2"/>
  <c r="Q294" i="2"/>
  <c r="P294" i="2"/>
  <c r="R294" i="2"/>
  <c r="O295" i="2"/>
  <c r="Q295" i="2"/>
  <c r="P295" i="2"/>
  <c r="R295" i="2"/>
  <c r="O296" i="2"/>
  <c r="Q296" i="2"/>
  <c r="P296" i="2"/>
  <c r="R296" i="2"/>
  <c r="O297" i="2"/>
  <c r="Q297" i="2"/>
  <c r="P297" i="2"/>
  <c r="R297" i="2"/>
  <c r="O298" i="2"/>
  <c r="Q298" i="2"/>
  <c r="P298" i="2"/>
  <c r="R298" i="2"/>
  <c r="O299" i="2"/>
  <c r="Q299" i="2"/>
  <c r="P299" i="2"/>
  <c r="R299" i="2"/>
  <c r="O300" i="2"/>
  <c r="Q300" i="2"/>
  <c r="P300" i="2"/>
  <c r="R300" i="2"/>
  <c r="O301" i="2"/>
  <c r="Q301" i="2"/>
  <c r="P301" i="2"/>
  <c r="R301" i="2"/>
  <c r="O302" i="2"/>
  <c r="Q302" i="2"/>
  <c r="P302" i="2"/>
  <c r="R302" i="2"/>
  <c r="O303" i="2"/>
  <c r="Q303" i="2"/>
  <c r="P303" i="2"/>
  <c r="R303" i="2"/>
  <c r="O304" i="2"/>
  <c r="Q304" i="2"/>
  <c r="P304" i="2"/>
  <c r="R304" i="2"/>
  <c r="O305" i="2"/>
  <c r="Q305" i="2"/>
  <c r="P305" i="2"/>
  <c r="R305" i="2"/>
  <c r="O306" i="2"/>
  <c r="Q306" i="2"/>
  <c r="P306" i="2"/>
  <c r="R306" i="2"/>
  <c r="O307" i="2"/>
  <c r="Q307" i="2"/>
  <c r="P307" i="2"/>
  <c r="R307" i="2"/>
  <c r="O308" i="2"/>
  <c r="Q308" i="2"/>
  <c r="P308" i="2"/>
  <c r="R308" i="2"/>
  <c r="O309" i="2"/>
  <c r="Q309" i="2"/>
  <c r="P309" i="2"/>
  <c r="R309" i="2"/>
  <c r="O310" i="2"/>
  <c r="Q310" i="2"/>
  <c r="P310" i="2"/>
  <c r="R310" i="2"/>
  <c r="O311" i="2"/>
  <c r="Q311" i="2"/>
  <c r="P311" i="2"/>
  <c r="R311" i="2"/>
  <c r="O312" i="2"/>
  <c r="Q312" i="2"/>
  <c r="P312" i="2"/>
  <c r="R312" i="2"/>
  <c r="O313" i="2"/>
  <c r="Q313" i="2"/>
  <c r="P313" i="2"/>
  <c r="R313" i="2"/>
  <c r="O314" i="2"/>
  <c r="Q314" i="2"/>
  <c r="P314" i="2"/>
  <c r="R314" i="2"/>
  <c r="O315" i="2"/>
  <c r="Q315" i="2"/>
  <c r="P315" i="2"/>
  <c r="R315" i="2"/>
  <c r="O316" i="2"/>
  <c r="Q316" i="2"/>
  <c r="P316" i="2"/>
  <c r="R316" i="2"/>
  <c r="O317" i="2"/>
  <c r="Q317" i="2"/>
  <c r="P317" i="2"/>
  <c r="R317" i="2"/>
  <c r="O318" i="2"/>
  <c r="Q318" i="2"/>
  <c r="P318" i="2"/>
  <c r="R318" i="2"/>
  <c r="O319" i="2"/>
  <c r="Q319" i="2"/>
  <c r="P319" i="2"/>
  <c r="R319" i="2"/>
  <c r="O320" i="2"/>
  <c r="Q320" i="2"/>
  <c r="P320" i="2"/>
  <c r="R320" i="2"/>
  <c r="O321" i="2"/>
  <c r="Q321" i="2"/>
  <c r="P321" i="2"/>
  <c r="R321" i="2"/>
  <c r="O322" i="2"/>
  <c r="Q322" i="2"/>
  <c r="P322" i="2"/>
  <c r="R322" i="2"/>
  <c r="O323" i="2"/>
  <c r="Q323" i="2"/>
  <c r="P323" i="2"/>
  <c r="R323" i="2"/>
  <c r="O324" i="2"/>
  <c r="Q324" i="2"/>
  <c r="P324" i="2"/>
  <c r="R324" i="2"/>
  <c r="O325" i="2"/>
  <c r="Q325" i="2"/>
  <c r="P325" i="2"/>
  <c r="R325" i="2"/>
  <c r="O326" i="2"/>
  <c r="Q326" i="2"/>
  <c r="P326" i="2"/>
  <c r="R326" i="2"/>
  <c r="O327" i="2"/>
  <c r="Q327" i="2"/>
  <c r="P327" i="2"/>
  <c r="R327" i="2"/>
  <c r="O328" i="2"/>
  <c r="Q328" i="2"/>
  <c r="P328" i="2"/>
  <c r="R328" i="2"/>
  <c r="O329" i="2"/>
  <c r="Q329" i="2"/>
  <c r="P329" i="2"/>
  <c r="R329" i="2"/>
  <c r="O330" i="2"/>
  <c r="Q330" i="2"/>
  <c r="P330" i="2"/>
  <c r="R330" i="2"/>
  <c r="O331" i="2"/>
  <c r="Q331" i="2"/>
  <c r="P331" i="2"/>
  <c r="R331" i="2"/>
  <c r="O332" i="2"/>
  <c r="Q332" i="2"/>
  <c r="P332" i="2"/>
  <c r="R332" i="2"/>
  <c r="O333" i="2"/>
  <c r="Q333" i="2"/>
  <c r="P333" i="2"/>
  <c r="R333" i="2"/>
  <c r="O334" i="2"/>
  <c r="Q334" i="2"/>
  <c r="P334" i="2"/>
  <c r="R334" i="2"/>
  <c r="O335" i="2"/>
  <c r="Q335" i="2"/>
  <c r="P335" i="2"/>
  <c r="R335" i="2"/>
  <c r="O336" i="2"/>
  <c r="Q336" i="2"/>
  <c r="P336" i="2"/>
  <c r="R336" i="2"/>
  <c r="O337" i="2"/>
  <c r="Q337" i="2"/>
  <c r="P337" i="2"/>
  <c r="R337" i="2"/>
  <c r="O338" i="2"/>
  <c r="Q338" i="2"/>
  <c r="P338" i="2"/>
  <c r="R338" i="2"/>
  <c r="O339" i="2"/>
  <c r="Q339" i="2"/>
  <c r="P339" i="2"/>
  <c r="R339" i="2"/>
  <c r="O340" i="2"/>
  <c r="Q340" i="2"/>
  <c r="P340" i="2"/>
  <c r="R340" i="2"/>
  <c r="O341" i="2"/>
  <c r="Q341" i="2"/>
  <c r="P341" i="2"/>
  <c r="R341" i="2"/>
  <c r="O342" i="2"/>
  <c r="Q342" i="2"/>
  <c r="P342" i="2"/>
  <c r="R342" i="2"/>
  <c r="O343" i="2"/>
  <c r="Q343" i="2"/>
  <c r="P343" i="2"/>
  <c r="R343" i="2"/>
  <c r="O344" i="2"/>
  <c r="Q344" i="2"/>
  <c r="P344" i="2"/>
  <c r="R344" i="2"/>
  <c r="O345" i="2"/>
  <c r="Q345" i="2"/>
  <c r="P345" i="2"/>
  <c r="R345" i="2"/>
  <c r="O346" i="2"/>
  <c r="Q346" i="2"/>
  <c r="P346" i="2"/>
  <c r="R346" i="2"/>
  <c r="O347" i="2"/>
  <c r="Q347" i="2"/>
  <c r="P347" i="2"/>
  <c r="R347" i="2"/>
  <c r="O348" i="2"/>
  <c r="Q348" i="2"/>
  <c r="P348" i="2"/>
  <c r="R348" i="2"/>
  <c r="P7" i="2"/>
  <c r="R7" i="2"/>
  <c r="O7" i="2"/>
  <c r="Q7" i="2"/>
  <c r="O7" i="3"/>
  <c r="Q7" i="3"/>
  <c r="J7" i="3"/>
  <c r="Z348" i="2"/>
  <c r="Y348" i="2"/>
  <c r="U348" i="2"/>
  <c r="Z347" i="2"/>
  <c r="Y347" i="2"/>
  <c r="Z346" i="2"/>
  <c r="Y346" i="2"/>
  <c r="U346" i="2"/>
  <c r="Z345" i="2"/>
  <c r="Y345" i="2"/>
  <c r="Z344" i="2"/>
  <c r="Y344" i="2"/>
  <c r="U344" i="2"/>
  <c r="Z343" i="2"/>
  <c r="Y343" i="2"/>
  <c r="Z342" i="2"/>
  <c r="Y342" i="2"/>
  <c r="U342" i="2"/>
  <c r="Z341" i="2"/>
  <c r="Y341" i="2"/>
  <c r="Z340" i="2"/>
  <c r="Y340" i="2"/>
  <c r="U340" i="2"/>
  <c r="Z339" i="2"/>
  <c r="Y339" i="2"/>
  <c r="Z338" i="2"/>
  <c r="Y338" i="2"/>
  <c r="U338" i="2"/>
  <c r="Z337" i="2"/>
  <c r="Y337" i="2"/>
  <c r="Z336" i="2"/>
  <c r="Y336" i="2"/>
  <c r="U336" i="2"/>
  <c r="Z335" i="2"/>
  <c r="Y335" i="2"/>
  <c r="Z334" i="2"/>
  <c r="Y334" i="2"/>
  <c r="U334" i="2"/>
  <c r="Z333" i="2"/>
  <c r="Y333" i="2"/>
  <c r="Z332" i="2"/>
  <c r="Y332" i="2"/>
  <c r="U332" i="2"/>
  <c r="Z331" i="2"/>
  <c r="Y331" i="2"/>
  <c r="Z330" i="2"/>
  <c r="Y330" i="2"/>
  <c r="U330" i="2"/>
  <c r="Z329" i="2"/>
  <c r="Y329" i="2"/>
  <c r="Z328" i="2"/>
  <c r="Y328" i="2"/>
  <c r="U328" i="2"/>
  <c r="Z327" i="2"/>
  <c r="Y327" i="2"/>
  <c r="Z326" i="2"/>
  <c r="Y326" i="2"/>
  <c r="U326" i="2"/>
  <c r="Z325" i="2"/>
  <c r="Y325" i="2"/>
  <c r="Z324" i="2"/>
  <c r="Y324" i="2"/>
  <c r="U324" i="2"/>
  <c r="Z323" i="2"/>
  <c r="Y323" i="2"/>
  <c r="Z322" i="2"/>
  <c r="Y322" i="2"/>
  <c r="U322" i="2"/>
  <c r="Z321" i="2"/>
  <c r="Y321" i="2"/>
  <c r="Z320" i="2"/>
  <c r="Y320" i="2"/>
  <c r="U320" i="2"/>
  <c r="Z319" i="2"/>
  <c r="Y319" i="2"/>
  <c r="Z318" i="2"/>
  <c r="Y318" i="2"/>
  <c r="U318" i="2"/>
  <c r="Z317" i="2"/>
  <c r="Y317" i="2"/>
  <c r="Z316" i="2"/>
  <c r="Y316" i="2"/>
  <c r="U316" i="2"/>
  <c r="Z315" i="2"/>
  <c r="Y315" i="2"/>
  <c r="Z314" i="2"/>
  <c r="Y314" i="2"/>
  <c r="U314" i="2"/>
  <c r="Z313" i="2"/>
  <c r="Y313" i="2"/>
  <c r="Z312" i="2"/>
  <c r="Y312" i="2"/>
  <c r="U312" i="2"/>
  <c r="Z311" i="2"/>
  <c r="Y311" i="2"/>
  <c r="Z310" i="2"/>
  <c r="Y310" i="2"/>
  <c r="U310" i="2"/>
  <c r="Z309" i="2"/>
  <c r="Y309" i="2"/>
  <c r="Z308" i="2"/>
  <c r="Y308" i="2"/>
  <c r="U308" i="2"/>
  <c r="Z307" i="2"/>
  <c r="Y307" i="2"/>
  <c r="Z306" i="2"/>
  <c r="Y306" i="2"/>
  <c r="U306" i="2"/>
  <c r="Z305" i="2"/>
  <c r="Y305" i="2"/>
  <c r="Z304" i="2"/>
  <c r="Y304" i="2"/>
  <c r="U304" i="2"/>
  <c r="Z303" i="2"/>
  <c r="Y303" i="2"/>
  <c r="Z302" i="2"/>
  <c r="Y302" i="2"/>
  <c r="U302" i="2"/>
  <c r="Z301" i="2"/>
  <c r="Y301" i="2"/>
  <c r="Z300" i="2"/>
  <c r="Y300" i="2"/>
  <c r="U300" i="2"/>
  <c r="Z299" i="2"/>
  <c r="Y299" i="2"/>
  <c r="Z298" i="2"/>
  <c r="Y298" i="2"/>
  <c r="U298" i="2"/>
  <c r="Z297" i="2"/>
  <c r="Y297" i="2"/>
  <c r="Z296" i="2"/>
  <c r="Y296" i="2"/>
  <c r="U296" i="2"/>
  <c r="Z295" i="2"/>
  <c r="Y295" i="2"/>
  <c r="Z294" i="2"/>
  <c r="Y294" i="2"/>
  <c r="U294" i="2"/>
  <c r="Z293" i="2"/>
  <c r="Y293" i="2"/>
  <c r="Z292" i="2"/>
  <c r="Y292" i="2"/>
  <c r="U292" i="2"/>
  <c r="Z291" i="2"/>
  <c r="Y291" i="2"/>
  <c r="Z290" i="2"/>
  <c r="Y290" i="2"/>
  <c r="U290" i="2"/>
  <c r="Z289" i="2"/>
  <c r="Y289" i="2"/>
  <c r="Z288" i="2"/>
  <c r="Y288" i="2"/>
  <c r="U288" i="2"/>
  <c r="Z287" i="2"/>
  <c r="Y287" i="2"/>
  <c r="Z286" i="2"/>
  <c r="Y286" i="2"/>
  <c r="U286" i="2"/>
  <c r="Z285" i="2"/>
  <c r="Y285" i="2"/>
  <c r="Z284" i="2"/>
  <c r="Y284" i="2"/>
  <c r="U284" i="2"/>
  <c r="Z283" i="2"/>
  <c r="Y283" i="2"/>
  <c r="Z282" i="2"/>
  <c r="Y282" i="2"/>
  <c r="U282" i="2"/>
  <c r="Z281" i="2"/>
  <c r="Y281" i="2"/>
  <c r="Z280" i="2"/>
  <c r="Y280" i="2"/>
  <c r="U280" i="2"/>
  <c r="Z279" i="2"/>
  <c r="Y279" i="2"/>
  <c r="Z278" i="2"/>
  <c r="Y278" i="2"/>
  <c r="U278" i="2"/>
  <c r="Z277" i="2"/>
  <c r="Y277" i="2"/>
  <c r="Z276" i="2"/>
  <c r="Y276" i="2"/>
  <c r="U276" i="2"/>
  <c r="Z275" i="2"/>
  <c r="Y275" i="2"/>
  <c r="Z274" i="2"/>
  <c r="Y274" i="2"/>
  <c r="U274" i="2"/>
  <c r="Z273" i="2"/>
  <c r="Y273" i="2"/>
  <c r="Z272" i="2"/>
  <c r="Y272" i="2"/>
  <c r="U272" i="2"/>
  <c r="Z271" i="2"/>
  <c r="Y271" i="2"/>
  <c r="Z270" i="2"/>
  <c r="Y270" i="2"/>
  <c r="U270" i="2"/>
  <c r="Z269" i="2"/>
  <c r="Y269" i="2"/>
  <c r="Z268" i="2"/>
  <c r="Y268" i="2"/>
  <c r="U268" i="2"/>
  <c r="Z267" i="2"/>
  <c r="Y267" i="2"/>
  <c r="Z266" i="2"/>
  <c r="Y266" i="2"/>
  <c r="U266" i="2"/>
  <c r="Z265" i="2"/>
  <c r="Y265" i="2"/>
  <c r="Z264" i="2"/>
  <c r="Y264" i="2"/>
  <c r="U264" i="2"/>
  <c r="Z263" i="2"/>
  <c r="Y263" i="2"/>
  <c r="Z262" i="2"/>
  <c r="Y262" i="2"/>
  <c r="U262" i="2"/>
  <c r="Z261" i="2"/>
  <c r="Y261" i="2"/>
  <c r="Z260" i="2"/>
  <c r="Y260" i="2"/>
  <c r="U260" i="2"/>
  <c r="Z259" i="2"/>
  <c r="Y259" i="2"/>
  <c r="Z258" i="2"/>
  <c r="Y258" i="2"/>
  <c r="U258" i="2"/>
  <c r="Z257" i="2"/>
  <c r="Y257" i="2"/>
  <c r="U256" i="2"/>
  <c r="Y256" i="2"/>
  <c r="Z256" i="2"/>
  <c r="J256" i="2"/>
  <c r="Z255" i="2"/>
  <c r="Y255" i="2"/>
  <c r="Z254" i="2"/>
  <c r="Y254" i="2"/>
  <c r="U254" i="2"/>
  <c r="Z253" i="2"/>
  <c r="Y253" i="2"/>
  <c r="Z252" i="2"/>
  <c r="Y252" i="2"/>
  <c r="U252" i="2"/>
  <c r="Z251" i="2"/>
  <c r="Y251" i="2"/>
  <c r="Z250" i="2"/>
  <c r="Y250" i="2"/>
  <c r="U250" i="2"/>
  <c r="Z249" i="2"/>
  <c r="Y249" i="2"/>
  <c r="Z248" i="2"/>
  <c r="Y248" i="2"/>
  <c r="U248" i="2"/>
  <c r="Z247" i="2"/>
  <c r="Y247" i="2"/>
  <c r="Z246" i="2"/>
  <c r="Y246" i="2"/>
  <c r="U246" i="2"/>
  <c r="Z245" i="2"/>
  <c r="Y245" i="2"/>
  <c r="Z244" i="2"/>
  <c r="Y244" i="2"/>
  <c r="U244" i="2"/>
  <c r="Z243" i="2"/>
  <c r="Y243" i="2"/>
  <c r="Z242" i="2"/>
  <c r="Y242" i="2"/>
  <c r="U242" i="2"/>
  <c r="Z241" i="2"/>
  <c r="Y241" i="2"/>
  <c r="Z240" i="2"/>
  <c r="Y240" i="2"/>
  <c r="U240" i="2"/>
  <c r="Z239" i="2"/>
  <c r="Y239" i="2"/>
  <c r="Z238" i="2"/>
  <c r="Y238" i="2"/>
  <c r="U238" i="2"/>
  <c r="Z237" i="2"/>
  <c r="Y237" i="2"/>
  <c r="Z236" i="2"/>
  <c r="Y236" i="2"/>
  <c r="U236" i="2"/>
  <c r="Z235" i="2"/>
  <c r="Y235" i="2"/>
  <c r="Z234" i="2"/>
  <c r="Y234" i="2"/>
  <c r="U234" i="2"/>
  <c r="Z233" i="2"/>
  <c r="Y233" i="2"/>
  <c r="Z232" i="2"/>
  <c r="Y232" i="2"/>
  <c r="U232" i="2"/>
  <c r="Z231" i="2"/>
  <c r="Y231" i="2"/>
  <c r="Z230" i="2"/>
  <c r="Y230" i="2"/>
  <c r="U230" i="2"/>
  <c r="Z229" i="2"/>
  <c r="Y229" i="2"/>
  <c r="Z228" i="2"/>
  <c r="Y228" i="2"/>
  <c r="U228" i="2"/>
  <c r="Z227" i="2"/>
  <c r="Y227" i="2"/>
  <c r="Z226" i="2"/>
  <c r="Y226" i="2"/>
  <c r="U226" i="2"/>
  <c r="Z225" i="2"/>
  <c r="Y225" i="2"/>
  <c r="Z224" i="2"/>
  <c r="Y224" i="2"/>
  <c r="U224" i="2"/>
  <c r="Z223" i="2"/>
  <c r="Y223" i="2"/>
  <c r="Z222" i="2"/>
  <c r="Y222" i="2"/>
  <c r="U222" i="2"/>
  <c r="Z221" i="2"/>
  <c r="Y221" i="2"/>
  <c r="Z220" i="2"/>
  <c r="Y220" i="2"/>
  <c r="U220" i="2"/>
  <c r="Z219" i="2"/>
  <c r="Y219" i="2"/>
  <c r="Z218" i="2"/>
  <c r="Y218" i="2"/>
  <c r="U218" i="2"/>
  <c r="Z217" i="2"/>
  <c r="Y217" i="2"/>
  <c r="Z216" i="2"/>
  <c r="Y216" i="2"/>
  <c r="U216" i="2"/>
  <c r="Z215" i="2"/>
  <c r="Y215" i="2"/>
  <c r="Z214" i="2"/>
  <c r="Y214" i="2"/>
  <c r="U214" i="2"/>
  <c r="Z213" i="2"/>
  <c r="Y213" i="2"/>
  <c r="Z212" i="2"/>
  <c r="Y212" i="2"/>
  <c r="U212" i="2"/>
  <c r="Z211" i="2"/>
  <c r="Y211" i="2"/>
  <c r="Z210" i="2"/>
  <c r="Y210" i="2"/>
  <c r="U210" i="2"/>
  <c r="Z209" i="2"/>
  <c r="Y209" i="2"/>
  <c r="Z208" i="2"/>
  <c r="Y208" i="2"/>
  <c r="U208" i="2"/>
  <c r="Z207" i="2"/>
  <c r="Y207" i="2"/>
  <c r="Z206" i="2"/>
  <c r="Y206" i="2"/>
  <c r="U206" i="2"/>
  <c r="Z205" i="2"/>
  <c r="Y205" i="2"/>
  <c r="Z204" i="2"/>
  <c r="Y204" i="2"/>
  <c r="U204" i="2"/>
  <c r="Z203" i="2"/>
  <c r="Y203" i="2"/>
  <c r="Z202" i="2"/>
  <c r="Y202" i="2"/>
  <c r="U202" i="2"/>
  <c r="Z201" i="2"/>
  <c r="Y201" i="2"/>
  <c r="Z200" i="2"/>
  <c r="Y200" i="2"/>
  <c r="U200" i="2"/>
  <c r="Z199" i="2"/>
  <c r="Y199" i="2"/>
  <c r="Z198" i="2"/>
  <c r="Y198" i="2"/>
  <c r="U198" i="2"/>
  <c r="Z197" i="2"/>
  <c r="Y197" i="2"/>
  <c r="Z196" i="2"/>
  <c r="Y196" i="2"/>
  <c r="U196" i="2"/>
  <c r="Z195" i="2"/>
  <c r="Y195" i="2"/>
  <c r="Z194" i="2"/>
  <c r="Y194" i="2"/>
  <c r="U194" i="2"/>
  <c r="Z193" i="2"/>
  <c r="Y193" i="2"/>
  <c r="Z192" i="2"/>
  <c r="Y192" i="2"/>
  <c r="U192" i="2"/>
  <c r="Z191" i="2"/>
  <c r="Y191" i="2"/>
  <c r="Z190" i="2"/>
  <c r="Y190" i="2"/>
  <c r="U190" i="2"/>
  <c r="Z189" i="2"/>
  <c r="Y189" i="2"/>
  <c r="Z188" i="2"/>
  <c r="Y188" i="2"/>
  <c r="U188" i="2"/>
  <c r="Z187" i="2"/>
  <c r="Y187" i="2"/>
  <c r="Z186" i="2"/>
  <c r="Y186" i="2"/>
  <c r="U186" i="2"/>
  <c r="Z185" i="2"/>
  <c r="Y185" i="2"/>
  <c r="Z184" i="2"/>
  <c r="Y184" i="2"/>
  <c r="U184" i="2"/>
  <c r="Z183" i="2"/>
  <c r="Y183" i="2"/>
  <c r="Z182" i="2"/>
  <c r="Y182" i="2"/>
  <c r="U182" i="2"/>
  <c r="Z181" i="2"/>
  <c r="Y181" i="2"/>
  <c r="Z180" i="2"/>
  <c r="Y180" i="2"/>
  <c r="U180" i="2"/>
  <c r="Z179" i="2"/>
  <c r="Y179" i="2"/>
  <c r="Z178" i="2"/>
  <c r="Y178" i="2"/>
  <c r="U178" i="2"/>
  <c r="Z177" i="2"/>
  <c r="Y177" i="2"/>
  <c r="Z176" i="2"/>
  <c r="Y176" i="2"/>
  <c r="U176" i="2"/>
  <c r="Z175" i="2"/>
  <c r="Y175" i="2"/>
  <c r="Z174" i="2"/>
  <c r="Y174" i="2"/>
  <c r="U174" i="2"/>
  <c r="Z173" i="2"/>
  <c r="Y173" i="2"/>
  <c r="Z172" i="2"/>
  <c r="Y172" i="2"/>
  <c r="U172" i="2"/>
  <c r="Z171" i="2"/>
  <c r="Y171" i="2"/>
  <c r="Z170" i="2"/>
  <c r="Y170" i="2"/>
  <c r="U170" i="2"/>
  <c r="Z169" i="2"/>
  <c r="Y169" i="2"/>
  <c r="Z168" i="2"/>
  <c r="Y168" i="2"/>
  <c r="U168" i="2"/>
  <c r="Z167" i="2"/>
  <c r="Y167" i="2"/>
  <c r="Z166" i="2"/>
  <c r="Y166" i="2"/>
  <c r="U166" i="2"/>
  <c r="Z165" i="2"/>
  <c r="Y165" i="2"/>
  <c r="Z164" i="2"/>
  <c r="Y164" i="2"/>
  <c r="U164" i="2"/>
  <c r="Z163" i="2"/>
  <c r="Y163" i="2"/>
  <c r="Z162" i="2"/>
  <c r="Y162" i="2"/>
  <c r="U162" i="2"/>
  <c r="Z161" i="2"/>
  <c r="Y161" i="2"/>
  <c r="Z160" i="2"/>
  <c r="Y160" i="2"/>
  <c r="U160" i="2"/>
  <c r="Z159" i="2"/>
  <c r="Y159" i="2"/>
  <c r="J159" i="2"/>
  <c r="Z158" i="2"/>
  <c r="Y158" i="2"/>
  <c r="U158" i="2"/>
  <c r="Z157" i="2"/>
  <c r="Y157" i="2"/>
  <c r="Z156" i="2"/>
  <c r="Y156" i="2"/>
  <c r="U156" i="2"/>
  <c r="Z155" i="2"/>
  <c r="Y155" i="2"/>
  <c r="Z154" i="2"/>
  <c r="Y154" i="2"/>
  <c r="U154" i="2"/>
  <c r="Z153" i="2"/>
  <c r="Y153" i="2"/>
  <c r="Z152" i="2"/>
  <c r="Y152" i="2"/>
  <c r="U152" i="2"/>
  <c r="Z151" i="2"/>
  <c r="Y151" i="2"/>
  <c r="Z150" i="2"/>
  <c r="Y150" i="2"/>
  <c r="U150" i="2"/>
  <c r="Z149" i="2"/>
  <c r="Y149" i="2"/>
  <c r="Z148" i="2"/>
  <c r="Y148" i="2"/>
  <c r="U148" i="2"/>
  <c r="Z147" i="2"/>
  <c r="Y147" i="2"/>
  <c r="Z146" i="2"/>
  <c r="Y146" i="2"/>
  <c r="U146" i="2"/>
  <c r="Z145" i="2"/>
  <c r="Y145" i="2"/>
  <c r="Z144" i="2"/>
  <c r="Y144" i="2"/>
  <c r="U144" i="2"/>
  <c r="Z143" i="2"/>
  <c r="Y143" i="2"/>
  <c r="Z142" i="2"/>
  <c r="Y142" i="2"/>
  <c r="U142" i="2"/>
  <c r="Z141" i="2"/>
  <c r="Y141" i="2"/>
  <c r="Z140" i="2"/>
  <c r="Y140" i="2"/>
  <c r="U140" i="2"/>
  <c r="Z139" i="2"/>
  <c r="Y139" i="2"/>
  <c r="Z138" i="2"/>
  <c r="Y138" i="2"/>
  <c r="U138" i="2"/>
  <c r="Z137" i="2"/>
  <c r="Y137" i="2"/>
  <c r="Z136" i="2"/>
  <c r="Y136" i="2"/>
  <c r="U136" i="2"/>
  <c r="Z135" i="2"/>
  <c r="Y135" i="2"/>
  <c r="Z134" i="2"/>
  <c r="Y134" i="2"/>
  <c r="U134" i="2"/>
  <c r="Z133" i="2"/>
  <c r="Y133" i="2"/>
  <c r="Z132" i="2"/>
  <c r="Y132" i="2"/>
  <c r="U132" i="2"/>
  <c r="Z131" i="2"/>
  <c r="Y131" i="2"/>
  <c r="Z130" i="2"/>
  <c r="Y130" i="2"/>
  <c r="U130" i="2"/>
  <c r="Z129" i="2"/>
  <c r="Y129" i="2"/>
  <c r="Z128" i="2"/>
  <c r="Y128" i="2"/>
  <c r="U128" i="2"/>
  <c r="Z127" i="2"/>
  <c r="Y127" i="2"/>
  <c r="Z126" i="2"/>
  <c r="Y126" i="2"/>
  <c r="U126" i="2"/>
  <c r="Z125" i="2"/>
  <c r="Y125" i="2"/>
  <c r="Z124" i="2"/>
  <c r="Y124" i="2"/>
  <c r="U124" i="2"/>
  <c r="Z123" i="2"/>
  <c r="Y123" i="2"/>
  <c r="Z122" i="2"/>
  <c r="Y122" i="2"/>
  <c r="U122" i="2"/>
  <c r="Z121" i="2"/>
  <c r="Y121" i="2"/>
  <c r="Z120" i="2"/>
  <c r="Y120" i="2"/>
  <c r="U120" i="2"/>
  <c r="Z119" i="2"/>
  <c r="Y119" i="2"/>
  <c r="Z118" i="2"/>
  <c r="Y118" i="2"/>
  <c r="U118" i="2"/>
  <c r="Z117" i="2"/>
  <c r="Y117" i="2"/>
  <c r="Z116" i="2"/>
  <c r="Y116" i="2"/>
  <c r="U116" i="2"/>
  <c r="Z115" i="2"/>
  <c r="Y115" i="2"/>
  <c r="Z114" i="2"/>
  <c r="Y114" i="2"/>
  <c r="U114" i="2"/>
  <c r="Z113" i="2"/>
  <c r="Y113" i="2"/>
  <c r="Z112" i="2"/>
  <c r="Y112" i="2"/>
  <c r="U112" i="2"/>
  <c r="Z111" i="2"/>
  <c r="Y111" i="2"/>
  <c r="Z110" i="2"/>
  <c r="Y110" i="2"/>
  <c r="U110" i="2"/>
  <c r="Z109" i="2"/>
  <c r="Y109" i="2"/>
  <c r="Z108" i="2"/>
  <c r="Y108" i="2"/>
  <c r="U108" i="2"/>
  <c r="Z107" i="2"/>
  <c r="Y107" i="2"/>
  <c r="Z106" i="2"/>
  <c r="Y106" i="2"/>
  <c r="U106" i="2"/>
  <c r="Z105" i="2"/>
  <c r="Y105" i="2"/>
  <c r="Z104" i="2"/>
  <c r="Y104" i="2"/>
  <c r="U104" i="2"/>
  <c r="Z103" i="2"/>
  <c r="Y103" i="2"/>
  <c r="Z102" i="2"/>
  <c r="Y102" i="2"/>
  <c r="U102" i="2"/>
  <c r="Z101" i="2"/>
  <c r="Y101" i="2"/>
  <c r="Z100" i="2"/>
  <c r="Y100" i="2"/>
  <c r="U100" i="2"/>
  <c r="Z99" i="2"/>
  <c r="Y99" i="2"/>
  <c r="Z98" i="2"/>
  <c r="Y98" i="2"/>
  <c r="U98" i="2"/>
  <c r="Z97" i="2"/>
  <c r="Y97" i="2"/>
  <c r="Z96" i="2"/>
  <c r="Y96" i="2"/>
  <c r="U96" i="2"/>
  <c r="Z95" i="2"/>
  <c r="Y95" i="2"/>
  <c r="Z94" i="2"/>
  <c r="Y94" i="2"/>
  <c r="U94" i="2"/>
  <c r="Z93" i="2"/>
  <c r="Y93" i="2"/>
  <c r="Z92" i="2"/>
  <c r="Y92" i="2"/>
  <c r="U92" i="2"/>
  <c r="Z91" i="2"/>
  <c r="Y91" i="2"/>
  <c r="Z90" i="2"/>
  <c r="Y90" i="2"/>
  <c r="U90" i="2"/>
  <c r="Z89" i="2"/>
  <c r="Y89" i="2"/>
  <c r="Z88" i="2"/>
  <c r="Y88" i="2"/>
  <c r="U88" i="2"/>
  <c r="Z87" i="2"/>
  <c r="Y87" i="2"/>
  <c r="Z86" i="2"/>
  <c r="Y86" i="2"/>
  <c r="U86" i="2"/>
  <c r="Z85" i="2"/>
  <c r="Y85" i="2"/>
  <c r="Z84" i="2"/>
  <c r="Y84" i="2"/>
  <c r="U84" i="2"/>
  <c r="Z83" i="2"/>
  <c r="Y83" i="2"/>
  <c r="Z82" i="2"/>
  <c r="Y82" i="2"/>
  <c r="U82" i="2"/>
  <c r="Z81" i="2"/>
  <c r="Y81" i="2"/>
  <c r="Z80" i="2"/>
  <c r="Y80" i="2"/>
  <c r="U80" i="2"/>
  <c r="Z79" i="2"/>
  <c r="Y79" i="2"/>
  <c r="Z78" i="2"/>
  <c r="Y78" i="2"/>
  <c r="U78" i="2"/>
  <c r="Z77" i="2"/>
  <c r="Y77" i="2"/>
  <c r="Z76" i="2"/>
  <c r="Y76" i="2"/>
  <c r="U76" i="2"/>
  <c r="Z75" i="2"/>
  <c r="Y75" i="2"/>
  <c r="Z74" i="2"/>
  <c r="Y74" i="2"/>
  <c r="U74" i="2"/>
  <c r="Z73" i="2"/>
  <c r="Y73" i="2"/>
  <c r="Z72" i="2"/>
  <c r="Y72" i="2"/>
  <c r="U72" i="2"/>
  <c r="Z71" i="2"/>
  <c r="Y71" i="2"/>
  <c r="Z70" i="2"/>
  <c r="Y70" i="2"/>
  <c r="U70" i="2"/>
  <c r="Z69" i="2"/>
  <c r="Y69" i="2"/>
  <c r="Z68" i="2"/>
  <c r="Y68" i="2"/>
  <c r="U68" i="2"/>
  <c r="Z67" i="2"/>
  <c r="Y67" i="2"/>
  <c r="Z66" i="2"/>
  <c r="Y66" i="2"/>
  <c r="U66" i="2"/>
  <c r="Z65" i="2"/>
  <c r="Y65" i="2"/>
  <c r="Z64" i="2"/>
  <c r="Y64" i="2"/>
  <c r="U64" i="2"/>
  <c r="Z63" i="2"/>
  <c r="Y63" i="2"/>
  <c r="Z62" i="2"/>
  <c r="Y62" i="2"/>
  <c r="U62" i="2"/>
  <c r="Z61" i="2"/>
  <c r="Y61" i="2"/>
  <c r="Z60" i="2"/>
  <c r="Y60" i="2"/>
  <c r="U60" i="2"/>
  <c r="Z59" i="2"/>
  <c r="Y59" i="2"/>
  <c r="Z58" i="2"/>
  <c r="Y58" i="2"/>
  <c r="U58" i="2"/>
  <c r="Z57" i="2"/>
  <c r="Y57" i="2"/>
  <c r="Z56" i="2"/>
  <c r="Y56" i="2"/>
  <c r="U56" i="2"/>
  <c r="Z55" i="2"/>
  <c r="Y55" i="2"/>
  <c r="Z54" i="2"/>
  <c r="Y54" i="2"/>
  <c r="U54" i="2"/>
  <c r="Z53" i="2"/>
  <c r="Y53" i="2"/>
  <c r="Z52" i="2"/>
  <c r="Y52" i="2"/>
  <c r="U52" i="2"/>
  <c r="Z51" i="2"/>
  <c r="Y51" i="2"/>
  <c r="Z50" i="2"/>
  <c r="Y50" i="2"/>
  <c r="U50" i="2"/>
  <c r="Z49" i="2"/>
  <c r="Y49" i="2"/>
  <c r="Z48" i="2"/>
  <c r="Y48" i="2"/>
  <c r="U48" i="2"/>
  <c r="Z47" i="2"/>
  <c r="Y47" i="2"/>
  <c r="Z46" i="2"/>
  <c r="Y46" i="2"/>
  <c r="U46" i="2"/>
  <c r="Z45" i="2"/>
  <c r="Y45" i="2"/>
  <c r="Z44" i="2"/>
  <c r="Y44" i="2"/>
  <c r="U44" i="2"/>
  <c r="Z43" i="2"/>
  <c r="Y43" i="2"/>
  <c r="Z42" i="2"/>
  <c r="Y42" i="2"/>
  <c r="U42" i="2"/>
  <c r="Z41" i="2"/>
  <c r="Y41" i="2"/>
  <c r="Z40" i="2"/>
  <c r="Y40" i="2"/>
  <c r="U40" i="2"/>
  <c r="Z39" i="2"/>
  <c r="Y39" i="2"/>
  <c r="Z38" i="2"/>
  <c r="Y38" i="2"/>
  <c r="U38" i="2"/>
  <c r="Z37" i="2"/>
  <c r="Y37" i="2"/>
  <c r="Z36" i="2"/>
  <c r="Y36" i="2"/>
  <c r="U36" i="2"/>
  <c r="Z35" i="2"/>
  <c r="Y35" i="2"/>
  <c r="Z34" i="2"/>
  <c r="Y34" i="2"/>
  <c r="U34" i="2"/>
  <c r="Z33" i="2"/>
  <c r="Y33" i="2"/>
  <c r="Z32" i="2"/>
  <c r="Y32" i="2"/>
  <c r="U32" i="2"/>
  <c r="Z31" i="2"/>
  <c r="Y31" i="2"/>
  <c r="Z30" i="2"/>
  <c r="Y30" i="2"/>
  <c r="U30" i="2"/>
  <c r="Z29" i="2"/>
  <c r="Y29" i="2"/>
  <c r="Z28" i="2"/>
  <c r="Y28" i="2"/>
  <c r="U28" i="2"/>
  <c r="Z27" i="2"/>
  <c r="Y27" i="2"/>
  <c r="Z26" i="2"/>
  <c r="Y26" i="2"/>
  <c r="U26" i="2"/>
  <c r="Z25" i="2"/>
  <c r="Y25" i="2"/>
  <c r="Z24" i="2"/>
  <c r="Y24" i="2"/>
  <c r="U24" i="2"/>
  <c r="Z23" i="2"/>
  <c r="Y23" i="2"/>
  <c r="Z22" i="2"/>
  <c r="Y22" i="2"/>
  <c r="U22" i="2"/>
  <c r="Z21" i="2"/>
  <c r="Y21" i="2"/>
  <c r="Z20" i="2"/>
  <c r="Y20" i="2"/>
  <c r="U20" i="2"/>
  <c r="Z19" i="2"/>
  <c r="Y19" i="2"/>
  <c r="Z18" i="2"/>
  <c r="Y18" i="2"/>
  <c r="U18" i="2"/>
  <c r="Z17" i="2"/>
  <c r="Y17" i="2"/>
  <c r="Z16" i="2"/>
  <c r="Y16" i="2"/>
  <c r="U16" i="2"/>
  <c r="Z15" i="2"/>
  <c r="Y15" i="2"/>
  <c r="Z14" i="2"/>
  <c r="Y14" i="2"/>
  <c r="U14" i="2"/>
  <c r="Z13" i="2"/>
  <c r="Y13" i="2"/>
  <c r="U13" i="2"/>
  <c r="Z12" i="2"/>
  <c r="Y12" i="2"/>
  <c r="Y11" i="2"/>
  <c r="U11" i="2"/>
  <c r="U9" i="2"/>
  <c r="Y9" i="2"/>
  <c r="Z9" i="2"/>
  <c r="U10" i="1"/>
  <c r="W10" i="1"/>
  <c r="X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U41" i="1"/>
  <c r="U42" i="1"/>
  <c r="U43" i="1"/>
  <c r="U44" i="1"/>
  <c r="U45" i="1"/>
  <c r="U46" i="1"/>
  <c r="U47" i="1"/>
  <c r="U48" i="1"/>
  <c r="U49" i="1"/>
  <c r="U50" i="1"/>
  <c r="U51" i="1"/>
  <c r="U52" i="1"/>
  <c r="U53" i="1"/>
  <c r="U54" i="1"/>
  <c r="U55" i="1"/>
  <c r="U56" i="1"/>
  <c r="U57" i="1"/>
  <c r="U58" i="1"/>
  <c r="U59" i="1"/>
  <c r="U60" i="1"/>
  <c r="U61" i="1"/>
  <c r="U62" i="1"/>
  <c r="U63" i="1"/>
  <c r="U64" i="1"/>
  <c r="U65" i="1"/>
  <c r="U66" i="1"/>
  <c r="U67" i="1"/>
  <c r="U68" i="1"/>
  <c r="U69" i="1"/>
  <c r="U70" i="1"/>
  <c r="U71" i="1"/>
  <c r="U72" i="1"/>
  <c r="U73" i="1"/>
  <c r="U74" i="1"/>
  <c r="U75" i="1"/>
  <c r="U76" i="1"/>
  <c r="U77" i="1"/>
  <c r="U78" i="1"/>
  <c r="U79" i="1"/>
  <c r="U80" i="1"/>
  <c r="U81" i="1"/>
  <c r="U82" i="1"/>
  <c r="U83" i="1"/>
  <c r="U84" i="1"/>
  <c r="U85" i="1"/>
  <c r="U86" i="1"/>
  <c r="U87" i="1"/>
  <c r="U88" i="1"/>
  <c r="U89" i="1"/>
  <c r="U90" i="1"/>
  <c r="U91" i="1"/>
  <c r="U92" i="1"/>
  <c r="U93" i="1"/>
  <c r="U94" i="1"/>
  <c r="U95" i="1"/>
  <c r="U96" i="1"/>
  <c r="U97" i="1"/>
  <c r="U98" i="1"/>
  <c r="U99" i="1"/>
  <c r="U100" i="1"/>
  <c r="U101" i="1"/>
  <c r="U102" i="1"/>
  <c r="U103" i="1"/>
  <c r="U104" i="1"/>
  <c r="U105" i="1"/>
  <c r="U106" i="1"/>
  <c r="U107" i="1"/>
  <c r="U108" i="1"/>
  <c r="U109" i="1"/>
  <c r="U110" i="1"/>
  <c r="U111" i="1"/>
  <c r="U112" i="1"/>
  <c r="U113" i="1"/>
  <c r="U114" i="1"/>
  <c r="U115" i="1"/>
  <c r="U116" i="1"/>
  <c r="U117" i="1"/>
  <c r="U118" i="1"/>
  <c r="U119" i="1"/>
  <c r="U120" i="1"/>
  <c r="U121" i="1"/>
  <c r="U122" i="1"/>
  <c r="U123" i="1"/>
  <c r="U124" i="1"/>
  <c r="U125" i="1"/>
  <c r="U126" i="1"/>
  <c r="U127" i="1"/>
  <c r="U128" i="1"/>
  <c r="U129" i="1"/>
  <c r="U130" i="1"/>
  <c r="U131" i="1"/>
  <c r="U132" i="1"/>
  <c r="U133" i="1"/>
  <c r="U134" i="1"/>
  <c r="U135" i="1"/>
  <c r="U136" i="1"/>
  <c r="U137" i="1"/>
  <c r="U138" i="1"/>
  <c r="U139" i="1"/>
  <c r="U140" i="1"/>
  <c r="U141" i="1"/>
  <c r="U142" i="1"/>
  <c r="U143" i="1"/>
  <c r="U144" i="1"/>
  <c r="U145" i="1"/>
  <c r="U146" i="1"/>
  <c r="U147" i="1"/>
  <c r="U148" i="1"/>
  <c r="U149" i="1"/>
  <c r="U150" i="1"/>
  <c r="U151" i="1"/>
  <c r="U152" i="1"/>
  <c r="U153" i="1"/>
  <c r="U154" i="1"/>
  <c r="U155" i="1"/>
  <c r="U156" i="1"/>
  <c r="U157" i="1"/>
  <c r="U158" i="1"/>
  <c r="U159" i="1"/>
  <c r="U160" i="1"/>
  <c r="U161" i="1"/>
  <c r="U162" i="1"/>
  <c r="U163" i="1"/>
  <c r="U164" i="1"/>
  <c r="U165" i="1"/>
  <c r="U166" i="1"/>
  <c r="U167" i="1"/>
  <c r="U168" i="1"/>
  <c r="U169" i="1"/>
  <c r="U170" i="1"/>
  <c r="U171" i="1"/>
  <c r="U172" i="1"/>
  <c r="U173" i="1"/>
  <c r="U174" i="1"/>
  <c r="U175" i="1"/>
  <c r="U176" i="1"/>
  <c r="U177" i="1"/>
  <c r="U178" i="1"/>
  <c r="U179" i="1"/>
  <c r="U180" i="1"/>
  <c r="U181" i="1"/>
  <c r="U182" i="1"/>
  <c r="U183" i="1"/>
  <c r="U184" i="1"/>
  <c r="U185" i="1"/>
  <c r="U186" i="1"/>
  <c r="U187" i="1"/>
  <c r="U188" i="1"/>
  <c r="U189" i="1"/>
  <c r="U190" i="1"/>
  <c r="U191" i="1"/>
  <c r="U192" i="1"/>
  <c r="U193" i="1"/>
  <c r="U194" i="1"/>
  <c r="U195" i="1"/>
  <c r="U196" i="1"/>
  <c r="U197" i="1"/>
  <c r="U198" i="1"/>
  <c r="U199" i="1"/>
  <c r="U200" i="1"/>
  <c r="U201" i="1"/>
  <c r="U202" i="1"/>
  <c r="U203" i="1"/>
  <c r="U204" i="1"/>
  <c r="U205" i="1"/>
  <c r="U206" i="1"/>
  <c r="U207" i="1"/>
  <c r="U208" i="1"/>
  <c r="W208" i="1"/>
  <c r="U209" i="1"/>
  <c r="U210" i="1"/>
  <c r="U211" i="1"/>
  <c r="U212" i="1"/>
  <c r="U213" i="1"/>
  <c r="U214" i="1"/>
  <c r="U215" i="1"/>
  <c r="U216" i="1"/>
  <c r="U217" i="1"/>
  <c r="U218" i="1"/>
  <c r="U219" i="1"/>
  <c r="U220" i="1"/>
  <c r="U221" i="1"/>
  <c r="U222" i="1"/>
  <c r="U223" i="1"/>
  <c r="U224" i="1"/>
  <c r="U225" i="1"/>
  <c r="U226" i="1"/>
  <c r="U227" i="1"/>
  <c r="U228" i="1"/>
  <c r="U229" i="1"/>
  <c r="U230" i="1"/>
  <c r="U231" i="1"/>
  <c r="U232" i="1"/>
  <c r="U233" i="1"/>
  <c r="U234" i="1"/>
  <c r="U235" i="1"/>
  <c r="U236" i="1"/>
  <c r="U237" i="1"/>
  <c r="U238" i="1"/>
  <c r="U239" i="1"/>
  <c r="U240" i="1"/>
  <c r="U241" i="1"/>
  <c r="U242" i="1"/>
  <c r="U243" i="1"/>
  <c r="U244" i="1"/>
  <c r="U245" i="1"/>
  <c r="U246" i="1"/>
  <c r="U247" i="1"/>
  <c r="U248" i="1"/>
  <c r="U249" i="1"/>
  <c r="U250" i="1"/>
  <c r="U251" i="1"/>
  <c r="U252" i="1"/>
  <c r="U253" i="1"/>
  <c r="U254" i="1"/>
  <c r="U255" i="1"/>
  <c r="U256" i="1"/>
  <c r="U257" i="1"/>
  <c r="U258" i="1"/>
  <c r="U259" i="1"/>
  <c r="U260" i="1"/>
  <c r="U261" i="1"/>
  <c r="U262" i="1"/>
  <c r="U263" i="1"/>
  <c r="U264" i="1"/>
  <c r="U265" i="1"/>
  <c r="U266" i="1"/>
  <c r="U267" i="1"/>
  <c r="U268" i="1"/>
  <c r="U269" i="1"/>
  <c r="U270" i="1"/>
  <c r="U271" i="1"/>
  <c r="U272" i="1"/>
  <c r="U273" i="1"/>
  <c r="U274" i="1"/>
  <c r="U275" i="1"/>
  <c r="U276" i="1"/>
  <c r="U277" i="1"/>
  <c r="U278" i="1"/>
  <c r="U279" i="1"/>
  <c r="U280" i="1"/>
  <c r="U281" i="1"/>
  <c r="U282" i="1"/>
  <c r="U283" i="1"/>
  <c r="U284" i="1"/>
  <c r="U285" i="1"/>
  <c r="U286" i="1"/>
  <c r="U287" i="1"/>
  <c r="U288" i="1"/>
  <c r="U289" i="1"/>
  <c r="U290" i="1"/>
  <c r="U291" i="1"/>
  <c r="U292" i="1"/>
  <c r="U293" i="1"/>
  <c r="U294" i="1"/>
  <c r="U295" i="1"/>
  <c r="U296" i="1"/>
  <c r="U297" i="1"/>
  <c r="U298" i="1"/>
  <c r="U299" i="1"/>
  <c r="U300" i="1"/>
  <c r="U301" i="1"/>
  <c r="U302" i="1"/>
  <c r="U303" i="1"/>
  <c r="U304" i="1"/>
  <c r="U305" i="1"/>
  <c r="U306" i="1"/>
  <c r="U307" i="1"/>
  <c r="U308" i="1"/>
  <c r="U309" i="1"/>
  <c r="U310" i="1"/>
  <c r="U311" i="1"/>
  <c r="U312" i="1"/>
  <c r="U313" i="1"/>
  <c r="U314" i="1"/>
  <c r="U315" i="1"/>
  <c r="U316" i="1"/>
  <c r="U317" i="1"/>
  <c r="U318" i="1"/>
  <c r="U319" i="1"/>
  <c r="U320" i="1"/>
  <c r="U321" i="1"/>
  <c r="U322" i="1"/>
  <c r="U323" i="1"/>
  <c r="U324" i="1"/>
  <c r="U325" i="1"/>
  <c r="U326" i="1"/>
  <c r="U327" i="1"/>
  <c r="U328" i="1"/>
  <c r="U329" i="1"/>
  <c r="U330" i="1"/>
  <c r="U331" i="1"/>
  <c r="U332" i="1"/>
  <c r="U333" i="1"/>
  <c r="U334" i="1"/>
  <c r="U335" i="1"/>
  <c r="U336" i="1"/>
  <c r="U337" i="1"/>
  <c r="U338" i="1"/>
  <c r="U339" i="1"/>
  <c r="U340" i="1"/>
  <c r="U341" i="1"/>
  <c r="U342" i="1"/>
  <c r="U343" i="1"/>
  <c r="U344" i="1"/>
  <c r="U345" i="1"/>
  <c r="U346" i="1"/>
  <c r="U347" i="1"/>
  <c r="U348" i="1"/>
  <c r="Z348" i="1"/>
  <c r="Y348" i="1"/>
  <c r="Z347" i="1"/>
  <c r="Y347" i="1"/>
  <c r="Z346" i="1"/>
  <c r="Y346" i="1"/>
  <c r="Z345" i="1"/>
  <c r="Y345" i="1"/>
  <c r="Z344" i="1"/>
  <c r="Y344" i="1"/>
  <c r="Z343" i="1"/>
  <c r="Y343" i="1"/>
  <c r="Z342" i="1"/>
  <c r="Y342" i="1"/>
  <c r="Z341" i="1"/>
  <c r="Y341" i="1"/>
  <c r="Z340" i="1"/>
  <c r="Y340" i="1"/>
  <c r="Z339" i="1"/>
  <c r="Y339" i="1"/>
  <c r="Z338" i="1"/>
  <c r="Y338" i="1"/>
  <c r="Z337" i="1"/>
  <c r="Y337" i="1"/>
  <c r="Z336" i="1"/>
  <c r="Y336" i="1"/>
  <c r="Z335" i="1"/>
  <c r="Y335" i="1"/>
  <c r="Z334" i="1"/>
  <c r="Y334" i="1"/>
  <c r="Z333" i="1"/>
  <c r="Y333" i="1"/>
  <c r="Z332" i="1"/>
  <c r="Y332" i="1"/>
  <c r="Z331" i="1"/>
  <c r="Y331" i="1"/>
  <c r="Z330" i="1"/>
  <c r="Y330" i="1"/>
  <c r="Z329" i="1"/>
  <c r="Y329" i="1"/>
  <c r="Z328" i="1"/>
  <c r="Y328" i="1"/>
  <c r="Z327" i="1"/>
  <c r="Y327" i="1"/>
  <c r="Z326" i="1"/>
  <c r="Y326" i="1"/>
  <c r="Z325" i="1"/>
  <c r="Y325" i="1"/>
  <c r="Z324" i="1"/>
  <c r="Y324" i="1"/>
  <c r="Z323" i="1"/>
  <c r="Y323" i="1"/>
  <c r="Z322" i="1"/>
  <c r="Y322" i="1"/>
  <c r="Z321" i="1"/>
  <c r="Y321" i="1"/>
  <c r="Z320" i="1"/>
  <c r="Y320" i="1"/>
  <c r="Z319" i="1"/>
  <c r="Y319" i="1"/>
  <c r="Z318" i="1"/>
  <c r="Y318" i="1"/>
  <c r="Z317" i="1"/>
  <c r="Y317" i="1"/>
  <c r="Z316" i="1"/>
  <c r="Y316" i="1"/>
  <c r="Z315" i="1"/>
  <c r="Y315" i="1"/>
  <c r="Z314" i="1"/>
  <c r="Y314" i="1"/>
  <c r="Z313" i="1"/>
  <c r="Y313" i="1"/>
  <c r="Z312" i="1"/>
  <c r="Y312" i="1"/>
  <c r="Z311" i="1"/>
  <c r="Y311" i="1"/>
  <c r="Z310" i="1"/>
  <c r="Y310" i="1"/>
  <c r="Z309" i="1"/>
  <c r="Y309" i="1"/>
  <c r="Z308" i="1"/>
  <c r="Y308" i="1"/>
  <c r="Z307" i="1"/>
  <c r="Y307" i="1"/>
  <c r="Z306" i="1"/>
  <c r="Y306" i="1"/>
  <c r="Z305" i="1"/>
  <c r="Y305" i="1"/>
  <c r="Z304" i="1"/>
  <c r="Y304" i="1"/>
  <c r="Z303" i="1"/>
  <c r="Y303" i="1"/>
  <c r="Z302" i="1"/>
  <c r="Y302" i="1"/>
  <c r="Z301" i="1"/>
  <c r="Y301" i="1"/>
  <c r="Z300" i="1"/>
  <c r="Y300" i="1"/>
  <c r="Z299" i="1"/>
  <c r="Y299" i="1"/>
  <c r="Z298" i="1"/>
  <c r="Y298" i="1"/>
  <c r="Z297" i="1"/>
  <c r="Y297" i="1"/>
  <c r="Z296" i="1"/>
  <c r="Y296" i="1"/>
  <c r="Z295" i="1"/>
  <c r="Y295" i="1"/>
  <c r="Z294" i="1"/>
  <c r="Y294" i="1"/>
  <c r="Z293" i="1"/>
  <c r="Y293" i="1"/>
  <c r="Z292" i="1"/>
  <c r="Y292" i="1"/>
  <c r="Z291" i="1"/>
  <c r="Y291" i="1"/>
  <c r="Z290" i="1"/>
  <c r="Y290" i="1"/>
  <c r="Z289" i="1"/>
  <c r="Y289" i="1"/>
  <c r="Z288" i="1"/>
  <c r="Y288" i="1"/>
  <c r="Z287" i="1"/>
  <c r="Y287" i="1"/>
  <c r="Z286" i="1"/>
  <c r="Y286" i="1"/>
  <c r="Z285" i="1"/>
  <c r="Y285" i="1"/>
  <c r="Z284" i="1"/>
  <c r="Y284" i="1"/>
  <c r="Z283" i="1"/>
  <c r="Y283" i="1"/>
  <c r="Z282" i="1"/>
  <c r="Y282" i="1"/>
  <c r="Z281" i="1"/>
  <c r="Y281" i="1"/>
  <c r="Z280" i="1"/>
  <c r="Y280" i="1"/>
  <c r="Z279" i="1"/>
  <c r="Y279" i="1"/>
  <c r="Z278" i="1"/>
  <c r="Y278" i="1"/>
  <c r="Z277" i="1"/>
  <c r="Y277" i="1"/>
  <c r="Z276" i="1"/>
  <c r="Y276" i="1"/>
  <c r="Z275" i="1"/>
  <c r="Y275" i="1"/>
  <c r="Z274" i="1"/>
  <c r="Y274" i="1"/>
  <c r="Z273" i="1"/>
  <c r="Y273" i="1"/>
  <c r="Z272" i="1"/>
  <c r="Y272" i="1"/>
  <c r="Z271" i="1"/>
  <c r="Y271" i="1"/>
  <c r="Z270" i="1"/>
  <c r="Y270" i="1"/>
  <c r="Z269" i="1"/>
  <c r="Y269" i="1"/>
  <c r="Z268" i="1"/>
  <c r="Y268" i="1"/>
  <c r="Z267" i="1"/>
  <c r="Y267" i="1"/>
  <c r="Z266" i="1"/>
  <c r="Y266" i="1"/>
  <c r="Z265" i="1"/>
  <c r="Y265" i="1"/>
  <c r="Z264" i="1"/>
  <c r="Y264" i="1"/>
  <c r="Z263" i="1"/>
  <c r="Y263" i="1"/>
  <c r="Z262" i="1"/>
  <c r="Y262" i="1"/>
  <c r="Z261" i="1"/>
  <c r="Y261" i="1"/>
  <c r="Z260" i="1"/>
  <c r="Y260" i="1"/>
  <c r="Z259" i="1"/>
  <c r="Y259" i="1"/>
  <c r="Z258" i="1"/>
  <c r="Y258" i="1"/>
  <c r="Z257" i="1"/>
  <c r="Y257" i="1"/>
  <c r="Z256" i="1"/>
  <c r="Y256" i="1"/>
  <c r="Z255" i="1"/>
  <c r="Y255" i="1"/>
  <c r="Z254" i="1"/>
  <c r="Y254" i="1"/>
  <c r="Z253" i="1"/>
  <c r="Y253" i="1"/>
  <c r="Z252" i="1"/>
  <c r="Y252" i="1"/>
  <c r="Z251" i="1"/>
  <c r="Y251" i="1"/>
  <c r="Z250" i="1"/>
  <c r="Y250" i="1"/>
  <c r="Z249" i="1"/>
  <c r="Y249" i="1"/>
  <c r="Z248" i="1"/>
  <c r="Y248" i="1"/>
  <c r="Z247" i="1"/>
  <c r="Y247" i="1"/>
  <c r="Z246" i="1"/>
  <c r="Y246" i="1"/>
  <c r="Z245" i="1"/>
  <c r="Y245" i="1"/>
  <c r="Z244" i="1"/>
  <c r="Y244" i="1"/>
  <c r="Z243" i="1"/>
  <c r="Y243" i="1"/>
  <c r="Z242" i="1"/>
  <c r="Y242" i="1"/>
  <c r="Z241" i="1"/>
  <c r="Y241" i="1"/>
  <c r="Z240" i="1"/>
  <c r="Y240" i="1"/>
  <c r="Z239" i="1"/>
  <c r="Y239" i="1"/>
  <c r="Z238" i="1"/>
  <c r="Y238" i="1"/>
  <c r="Z237" i="1"/>
  <c r="Y237" i="1"/>
  <c r="Z236" i="1"/>
  <c r="Y236" i="1"/>
  <c r="Z235" i="1"/>
  <c r="Y235" i="1"/>
  <c r="Z234" i="1"/>
  <c r="Y234" i="1"/>
  <c r="Z233" i="1"/>
  <c r="Y233" i="1"/>
  <c r="Z232" i="1"/>
  <c r="Y232" i="1"/>
  <c r="Z231" i="1"/>
  <c r="Y231" i="1"/>
  <c r="Z230" i="1"/>
  <c r="Y230" i="1"/>
  <c r="Z229" i="1"/>
  <c r="Y229" i="1"/>
  <c r="Z228" i="1"/>
  <c r="Y228" i="1"/>
  <c r="Z227" i="1"/>
  <c r="Y227" i="1"/>
  <c r="Z226" i="1"/>
  <c r="Y226" i="1"/>
  <c r="Z225" i="1"/>
  <c r="Y225" i="1"/>
  <c r="Z224" i="1"/>
  <c r="Y224" i="1"/>
  <c r="Z223" i="1"/>
  <c r="Y223" i="1"/>
  <c r="Z222" i="1"/>
  <c r="Y222" i="1"/>
  <c r="Z221" i="1"/>
  <c r="Y221" i="1"/>
  <c r="Z220" i="1"/>
  <c r="Y220" i="1"/>
  <c r="Z219" i="1"/>
  <c r="Y219" i="1"/>
  <c r="Z218" i="1"/>
  <c r="Y218" i="1"/>
  <c r="Z217" i="1"/>
  <c r="Y217" i="1"/>
  <c r="Z216" i="1"/>
  <c r="Y216" i="1"/>
  <c r="Z215" i="1"/>
  <c r="Y215" i="1"/>
  <c r="Z214" i="1"/>
  <c r="Y214" i="1"/>
  <c r="Z213" i="1"/>
  <c r="Y213" i="1"/>
  <c r="Z212" i="1"/>
  <c r="Y212" i="1"/>
  <c r="Z211" i="1"/>
  <c r="Y211" i="1"/>
  <c r="Z210" i="1"/>
  <c r="Y210" i="1"/>
  <c r="Z209" i="1"/>
  <c r="Y209" i="1"/>
  <c r="Y208" i="1"/>
  <c r="Z208" i="1"/>
  <c r="Z207" i="1"/>
  <c r="Y207" i="1"/>
  <c r="Z206" i="1"/>
  <c r="Y206" i="1"/>
  <c r="Z205" i="1"/>
  <c r="Y205" i="1"/>
  <c r="Z204" i="1"/>
  <c r="Y204" i="1"/>
  <c r="Z203" i="1"/>
  <c r="Y203" i="1"/>
  <c r="Z202" i="1"/>
  <c r="Y202" i="1"/>
  <c r="Z201" i="1"/>
  <c r="Y201" i="1"/>
  <c r="Z200" i="1"/>
  <c r="Y200" i="1"/>
  <c r="Z199" i="1"/>
  <c r="Y199" i="1"/>
  <c r="Z198" i="1"/>
  <c r="Y198" i="1"/>
  <c r="Z197" i="1"/>
  <c r="Y197" i="1"/>
  <c r="Z196" i="1"/>
  <c r="Y196" i="1"/>
  <c r="Z195" i="1"/>
  <c r="Y195" i="1"/>
  <c r="Z194" i="1"/>
  <c r="Y194" i="1"/>
  <c r="Z193" i="1"/>
  <c r="Y193" i="1"/>
  <c r="Z192" i="1"/>
  <c r="Y192" i="1"/>
  <c r="Z191" i="1"/>
  <c r="Y191" i="1"/>
  <c r="Z190" i="1"/>
  <c r="Y190" i="1"/>
  <c r="Z189" i="1"/>
  <c r="Y189" i="1"/>
  <c r="Z188" i="1"/>
  <c r="Y188" i="1"/>
  <c r="Z187" i="1"/>
  <c r="Y187" i="1"/>
  <c r="Z186" i="1"/>
  <c r="Y186" i="1"/>
  <c r="Z185" i="1"/>
  <c r="Y185" i="1"/>
  <c r="Z184" i="1"/>
  <c r="Y184" i="1"/>
  <c r="Z183" i="1"/>
  <c r="Y183" i="1"/>
  <c r="Z182" i="1"/>
  <c r="Y182" i="1"/>
  <c r="Z181" i="1"/>
  <c r="Y181" i="1"/>
  <c r="Z180" i="1"/>
  <c r="Y180" i="1"/>
  <c r="Z179" i="1"/>
  <c r="Y179" i="1"/>
  <c r="Z178" i="1"/>
  <c r="Y178" i="1"/>
  <c r="Z177" i="1"/>
  <c r="Y177" i="1"/>
  <c r="Z176" i="1"/>
  <c r="Y176" i="1"/>
  <c r="Z175" i="1"/>
  <c r="Y175" i="1"/>
  <c r="Z174" i="1"/>
  <c r="Y174" i="1"/>
  <c r="Z173" i="1"/>
  <c r="Y173" i="1"/>
  <c r="Z172" i="1"/>
  <c r="Y172" i="1"/>
  <c r="Z171" i="1"/>
  <c r="Y171" i="1"/>
  <c r="Z170" i="1"/>
  <c r="Y170" i="1"/>
  <c r="Z169" i="1"/>
  <c r="Y169" i="1"/>
  <c r="Z168" i="1"/>
  <c r="Y168" i="1"/>
  <c r="Z167" i="1"/>
  <c r="Y167" i="1"/>
  <c r="Z166" i="1"/>
  <c r="Y166" i="1"/>
  <c r="Z165" i="1"/>
  <c r="Y165" i="1"/>
  <c r="Z164" i="1"/>
  <c r="Y164" i="1"/>
  <c r="Z163" i="1"/>
  <c r="Y163" i="1"/>
  <c r="Z162" i="1"/>
  <c r="Y162" i="1"/>
  <c r="Z161" i="1"/>
  <c r="Y161" i="1"/>
  <c r="Z160" i="1"/>
  <c r="Y160" i="1"/>
  <c r="Z159" i="1"/>
  <c r="Y159" i="1"/>
  <c r="Z158" i="1"/>
  <c r="Y158" i="1"/>
  <c r="Z157" i="1"/>
  <c r="Y157" i="1"/>
  <c r="Z156" i="1"/>
  <c r="Y156" i="1"/>
  <c r="Z155" i="1"/>
  <c r="Y155" i="1"/>
  <c r="Z154" i="1"/>
  <c r="Y154" i="1"/>
  <c r="Z153" i="1"/>
  <c r="Y153" i="1"/>
  <c r="Z152" i="1"/>
  <c r="Y152" i="1"/>
  <c r="Z151" i="1"/>
  <c r="Y151" i="1"/>
  <c r="Z150" i="1"/>
  <c r="Y150" i="1"/>
  <c r="Z149" i="1"/>
  <c r="Y149" i="1"/>
  <c r="Z148" i="1"/>
  <c r="Y148" i="1"/>
  <c r="Z147" i="1"/>
  <c r="Y147" i="1"/>
  <c r="Z146" i="1"/>
  <c r="Y146" i="1"/>
  <c r="Z145" i="1"/>
  <c r="Y145" i="1"/>
  <c r="Z144" i="1"/>
  <c r="Y144" i="1"/>
  <c r="Z143" i="1"/>
  <c r="Y143" i="1"/>
  <c r="Z142" i="1"/>
  <c r="Y142" i="1"/>
  <c r="Z141" i="1"/>
  <c r="Y141" i="1"/>
  <c r="Z140" i="1"/>
  <c r="Y140" i="1"/>
  <c r="Z139" i="1"/>
  <c r="Y139" i="1"/>
  <c r="Z138" i="1"/>
  <c r="Y138" i="1"/>
  <c r="Z137" i="1"/>
  <c r="Y137" i="1"/>
  <c r="Z136" i="1"/>
  <c r="Y136" i="1"/>
  <c r="Z135" i="1"/>
  <c r="Y135" i="1"/>
  <c r="Z134" i="1"/>
  <c r="Y134" i="1"/>
  <c r="Z133" i="1"/>
  <c r="Y133" i="1"/>
  <c r="Z132" i="1"/>
  <c r="Y132" i="1"/>
  <c r="Z131" i="1"/>
  <c r="Y131" i="1"/>
  <c r="Z130" i="1"/>
  <c r="Y130" i="1"/>
  <c r="Z129" i="1"/>
  <c r="Y129" i="1"/>
  <c r="Z128" i="1"/>
  <c r="Y128" i="1"/>
  <c r="Z127" i="1"/>
  <c r="Y127" i="1"/>
  <c r="Z126" i="1"/>
  <c r="Y126" i="1"/>
  <c r="Z125" i="1"/>
  <c r="Y125" i="1"/>
  <c r="Z124" i="1"/>
  <c r="Y124" i="1"/>
  <c r="Z123" i="1"/>
  <c r="Y123" i="1"/>
  <c r="Z122" i="1"/>
  <c r="Y122" i="1"/>
  <c r="Z121" i="1"/>
  <c r="Y121" i="1"/>
  <c r="Z120" i="1"/>
  <c r="Y120" i="1"/>
  <c r="Z119" i="1"/>
  <c r="Y119" i="1"/>
  <c r="Z118" i="1"/>
  <c r="Y118" i="1"/>
  <c r="Z117" i="1"/>
  <c r="Y117" i="1"/>
  <c r="Z116" i="1"/>
  <c r="Y116" i="1"/>
  <c r="Z115" i="1"/>
  <c r="Y115" i="1"/>
  <c r="Z114" i="1"/>
  <c r="Y114" i="1"/>
  <c r="Z113" i="1"/>
  <c r="Y113" i="1"/>
  <c r="Z112" i="1"/>
  <c r="Y112" i="1"/>
  <c r="Z111" i="1"/>
  <c r="Y111" i="1"/>
  <c r="Z110" i="1"/>
  <c r="Y110" i="1"/>
  <c r="Z109" i="1"/>
  <c r="Y109" i="1"/>
  <c r="Z108" i="1"/>
  <c r="Y108" i="1"/>
  <c r="Z107" i="1"/>
  <c r="Y107" i="1"/>
  <c r="Z106" i="1"/>
  <c r="Y106" i="1"/>
  <c r="Z105" i="1"/>
  <c r="Y105" i="1"/>
  <c r="Z104" i="1"/>
  <c r="Y104" i="1"/>
  <c r="Z103" i="1"/>
  <c r="Y103" i="1"/>
  <c r="Z102" i="1"/>
  <c r="Y102" i="1"/>
  <c r="Z101" i="1"/>
  <c r="Y101" i="1"/>
  <c r="Z100" i="1"/>
  <c r="Y100" i="1"/>
  <c r="Z99" i="1"/>
  <c r="Y99" i="1"/>
  <c r="Z98" i="1"/>
  <c r="Y98" i="1"/>
  <c r="Z97" i="1"/>
  <c r="Y97" i="1"/>
  <c r="Z96" i="1"/>
  <c r="Y96" i="1"/>
  <c r="Z95" i="1"/>
  <c r="Y95" i="1"/>
  <c r="Z94" i="1"/>
  <c r="Y94" i="1"/>
  <c r="Z93" i="1"/>
  <c r="Y93" i="1"/>
  <c r="Z92" i="1"/>
  <c r="Y92" i="1"/>
  <c r="Z91" i="1"/>
  <c r="Y91" i="1"/>
  <c r="Z90" i="1"/>
  <c r="Y90" i="1"/>
  <c r="Z89" i="1"/>
  <c r="Y89" i="1"/>
  <c r="Z88" i="1"/>
  <c r="Y88" i="1"/>
  <c r="Z87" i="1"/>
  <c r="Y87" i="1"/>
  <c r="Z86" i="1"/>
  <c r="Y86" i="1"/>
  <c r="Z85" i="1"/>
  <c r="Y85" i="1"/>
  <c r="Z84" i="1"/>
  <c r="Y84" i="1"/>
  <c r="Z83" i="1"/>
  <c r="Y83" i="1"/>
  <c r="Z82" i="1"/>
  <c r="Y82" i="1"/>
  <c r="Z81" i="1"/>
  <c r="Y81" i="1"/>
  <c r="Z80" i="1"/>
  <c r="Y80" i="1"/>
  <c r="Z79" i="1"/>
  <c r="Y79" i="1"/>
  <c r="Z78" i="1"/>
  <c r="Y78" i="1"/>
  <c r="Z77" i="1"/>
  <c r="Y77" i="1"/>
  <c r="Z76" i="1"/>
  <c r="Y76" i="1"/>
  <c r="Z75" i="1"/>
  <c r="Y75" i="1"/>
  <c r="Z74" i="1"/>
  <c r="Y74" i="1"/>
  <c r="Z73" i="1"/>
  <c r="Y73" i="1"/>
  <c r="Z72" i="1"/>
  <c r="Y72" i="1"/>
  <c r="Z71" i="1"/>
  <c r="Y71" i="1"/>
  <c r="Z70" i="1"/>
  <c r="Y70" i="1"/>
  <c r="Z69" i="1"/>
  <c r="Y69" i="1"/>
  <c r="Z68" i="1"/>
  <c r="Y68" i="1"/>
  <c r="Z67" i="1"/>
  <c r="Y67" i="1"/>
  <c r="Z66" i="1"/>
  <c r="Y66" i="1"/>
  <c r="Z65" i="1"/>
  <c r="Y65" i="1"/>
  <c r="Z64" i="1"/>
  <c r="Y64" i="1"/>
  <c r="Z63" i="1"/>
  <c r="Y63" i="1"/>
  <c r="Z62" i="1"/>
  <c r="Y62" i="1"/>
  <c r="Z61" i="1"/>
  <c r="Y61" i="1"/>
  <c r="Z60" i="1"/>
  <c r="Y60" i="1"/>
  <c r="Z59" i="1"/>
  <c r="Y59" i="1"/>
  <c r="Z58" i="1"/>
  <c r="Y58" i="1"/>
  <c r="Z57" i="1"/>
  <c r="Y57" i="1"/>
  <c r="Z56" i="1"/>
  <c r="Y56" i="1"/>
  <c r="Z55" i="1"/>
  <c r="Y55" i="1"/>
  <c r="Z54" i="1"/>
  <c r="Y54" i="1"/>
  <c r="Z53" i="1"/>
  <c r="Y53" i="1"/>
  <c r="Z52" i="1"/>
  <c r="Y52" i="1"/>
  <c r="Z51" i="1"/>
  <c r="Y51" i="1"/>
  <c r="Z50" i="1"/>
  <c r="Y50" i="1"/>
  <c r="Z49" i="1"/>
  <c r="Y49" i="1"/>
  <c r="Z48" i="1"/>
  <c r="Y48" i="1"/>
  <c r="Z47" i="1"/>
  <c r="Y47" i="1"/>
  <c r="Z46" i="1"/>
  <c r="Y46" i="1"/>
  <c r="Z45" i="1"/>
  <c r="Y45" i="1"/>
  <c r="Z44" i="1"/>
  <c r="Y44" i="1"/>
  <c r="Z43" i="1"/>
  <c r="Y43" i="1"/>
  <c r="Z42" i="1"/>
  <c r="Y42" i="1"/>
  <c r="Z41" i="1"/>
  <c r="Y41" i="1"/>
  <c r="Z40" i="1"/>
  <c r="Y40" i="1"/>
  <c r="Z39" i="1"/>
  <c r="Y39" i="1"/>
  <c r="Z38" i="1"/>
  <c r="Y38" i="1"/>
  <c r="Z37" i="1"/>
  <c r="Y37" i="1"/>
  <c r="Z36" i="1"/>
  <c r="Y36" i="1"/>
  <c r="Z35" i="1"/>
  <c r="Y35" i="1"/>
  <c r="Z34" i="1"/>
  <c r="Y34" i="1"/>
  <c r="Z33" i="1"/>
  <c r="Y33" i="1"/>
  <c r="Z32" i="1"/>
  <c r="Y32" i="1"/>
  <c r="Z31" i="1"/>
  <c r="Y31" i="1"/>
  <c r="Z30" i="1"/>
  <c r="Y30" i="1"/>
  <c r="Z29" i="1"/>
  <c r="Y29" i="1"/>
  <c r="Z28" i="1"/>
  <c r="Y28" i="1"/>
  <c r="Z27" i="1"/>
  <c r="Y27" i="1"/>
  <c r="Z26" i="1"/>
  <c r="Y26" i="1"/>
  <c r="Z25" i="1"/>
  <c r="Y25" i="1"/>
  <c r="Z24" i="1"/>
  <c r="Y24" i="1"/>
  <c r="Z23" i="1"/>
  <c r="Y23" i="1"/>
  <c r="Z22" i="1"/>
  <c r="Y22" i="1"/>
  <c r="Z21" i="1"/>
  <c r="Y21" i="1"/>
  <c r="Z20" i="1"/>
  <c r="Y20" i="1"/>
  <c r="Z19" i="1"/>
  <c r="Y19" i="1"/>
  <c r="Z18" i="1"/>
  <c r="Y18" i="1"/>
  <c r="Z17" i="1"/>
  <c r="Y17" i="1"/>
  <c r="Z16" i="1"/>
  <c r="Y16" i="1"/>
  <c r="Z15" i="1"/>
  <c r="Y15" i="1"/>
  <c r="Z14" i="1"/>
  <c r="Y14" i="1"/>
  <c r="Z13" i="1"/>
  <c r="Y13" i="1"/>
  <c r="Z12" i="1"/>
  <c r="Y12" i="1"/>
  <c r="Z11" i="1"/>
  <c r="Y11" i="1"/>
  <c r="Y10" i="1"/>
  <c r="Y9" i="1"/>
  <c r="Z9" i="1"/>
  <c r="Y8" i="1"/>
  <c r="Z8" i="1"/>
  <c r="K9" i="1"/>
  <c r="J208" i="1"/>
  <c r="S350" i="2"/>
  <c r="L159" i="2"/>
  <c r="K159" i="2"/>
  <c r="AA161" i="6"/>
  <c r="S161" i="6"/>
  <c r="AC161" i="6"/>
  <c r="AB161" i="6"/>
  <c r="AC350" i="6"/>
  <c r="W350" i="2"/>
  <c r="X350" i="2"/>
  <c r="L350" i="2"/>
  <c r="K350" i="2"/>
  <c r="W256" i="2"/>
  <c r="X256" i="2"/>
  <c r="AB256" i="2"/>
  <c r="L256" i="2"/>
  <c r="K256" i="2"/>
  <c r="Y350" i="1"/>
  <c r="Z350" i="1"/>
  <c r="AB350" i="1"/>
  <c r="S350" i="1"/>
  <c r="L350" i="1"/>
  <c r="K350" i="1"/>
  <c r="L208" i="1"/>
  <c r="K208" i="1"/>
  <c r="X208" i="1"/>
  <c r="K7" i="2"/>
  <c r="L7" i="2"/>
  <c r="L7" i="3"/>
  <c r="K7" i="3"/>
  <c r="K8" i="1"/>
  <c r="W8" i="1"/>
  <c r="X8" i="1"/>
  <c r="AB8" i="1"/>
  <c r="S134" i="1"/>
  <c r="S133" i="1"/>
  <c r="S132" i="1"/>
  <c r="S131" i="1"/>
  <c r="S130" i="1"/>
  <c r="S129" i="1"/>
  <c r="S128" i="1"/>
  <c r="S127" i="1"/>
  <c r="S126" i="1"/>
  <c r="S125" i="1"/>
  <c r="S124" i="1"/>
  <c r="S123" i="1"/>
  <c r="S122" i="1"/>
  <c r="S121" i="1"/>
  <c r="S120" i="1"/>
  <c r="S119" i="1"/>
  <c r="S118" i="1"/>
  <c r="S117" i="1"/>
  <c r="S116" i="1"/>
  <c r="S115" i="1"/>
  <c r="S114" i="1"/>
  <c r="S113" i="1"/>
  <c r="S112" i="1"/>
  <c r="S111" i="1"/>
  <c r="S110" i="1"/>
  <c r="S109" i="1"/>
  <c r="S108" i="1"/>
  <c r="S107" i="1"/>
  <c r="S106" i="1"/>
  <c r="S105" i="1"/>
  <c r="S104" i="1"/>
  <c r="S103" i="1"/>
  <c r="S102" i="1"/>
  <c r="S101" i="1"/>
  <c r="S100" i="1"/>
  <c r="S99" i="1"/>
  <c r="S98" i="1"/>
  <c r="S97" i="1"/>
  <c r="S96" i="1"/>
  <c r="S95" i="1"/>
  <c r="S94" i="1"/>
  <c r="S93" i="1"/>
  <c r="S92" i="1"/>
  <c r="S91" i="1"/>
  <c r="S90" i="1"/>
  <c r="S89" i="1"/>
  <c r="S88" i="1"/>
  <c r="S87" i="1"/>
  <c r="S86" i="1"/>
  <c r="S85" i="1"/>
  <c r="S84" i="1"/>
  <c r="S83" i="1"/>
  <c r="S82" i="1"/>
  <c r="S81" i="1"/>
  <c r="S80" i="1"/>
  <c r="S79" i="1"/>
  <c r="S78" i="1"/>
  <c r="S77" i="1"/>
  <c r="S76" i="1"/>
  <c r="S75" i="1"/>
  <c r="S74" i="1"/>
  <c r="S73" i="1"/>
  <c r="S72" i="1"/>
  <c r="S71" i="1"/>
  <c r="S70" i="1"/>
  <c r="S69" i="1"/>
  <c r="S68" i="1"/>
  <c r="S67" i="1"/>
  <c r="S66" i="1"/>
  <c r="S65" i="1"/>
  <c r="S64" i="1"/>
  <c r="S63" i="1"/>
  <c r="S62" i="1"/>
  <c r="S61" i="1"/>
  <c r="S60" i="1"/>
  <c r="S59" i="1"/>
  <c r="S58" i="1"/>
  <c r="S57" i="1"/>
  <c r="S56" i="1"/>
  <c r="S55" i="1"/>
  <c r="S54" i="1"/>
  <c r="S53" i="1"/>
  <c r="S52" i="1"/>
  <c r="S51" i="1"/>
  <c r="S50" i="1"/>
  <c r="S49" i="1"/>
  <c r="S48" i="1"/>
  <c r="S47" i="1"/>
  <c r="S46" i="1"/>
  <c r="S45" i="1"/>
  <c r="S44" i="1"/>
  <c r="S43" i="1"/>
  <c r="S42" i="1"/>
  <c r="S41" i="1"/>
  <c r="S40" i="1"/>
  <c r="S39" i="1"/>
  <c r="S38" i="1"/>
  <c r="S37" i="1"/>
  <c r="S36" i="1"/>
  <c r="S35" i="1"/>
  <c r="S34" i="1"/>
  <c r="S33" i="1"/>
  <c r="S32" i="1"/>
  <c r="S31" i="1"/>
  <c r="S30" i="1"/>
  <c r="S29" i="1"/>
  <c r="S28" i="1"/>
  <c r="S27" i="1"/>
  <c r="S26" i="1"/>
  <c r="S25" i="1"/>
  <c r="S24" i="1"/>
  <c r="S23" i="1"/>
  <c r="S22" i="1"/>
  <c r="S21" i="1"/>
  <c r="S20" i="1"/>
  <c r="S19" i="1"/>
  <c r="S18" i="1"/>
  <c r="S17" i="1"/>
  <c r="S16" i="1"/>
  <c r="S15" i="1"/>
  <c r="S14" i="1"/>
  <c r="S13" i="1"/>
  <c r="S12" i="1"/>
  <c r="S11" i="1"/>
  <c r="S9" i="1"/>
  <c r="S349" i="1"/>
  <c r="S348" i="2"/>
  <c r="S346" i="2"/>
  <c r="S344" i="2"/>
  <c r="S342" i="2"/>
  <c r="S340" i="2"/>
  <c r="S338" i="2"/>
  <c r="S336" i="2"/>
  <c r="S334" i="2"/>
  <c r="S332" i="2"/>
  <c r="S330" i="2"/>
  <c r="S328" i="2"/>
  <c r="S326" i="2"/>
  <c r="S324" i="2"/>
  <c r="S322" i="2"/>
  <c r="S320" i="2"/>
  <c r="S318" i="2"/>
  <c r="S316" i="2"/>
  <c r="S314" i="2"/>
  <c r="S312" i="2"/>
  <c r="S310" i="2"/>
  <c r="S308" i="2"/>
  <c r="S306" i="2"/>
  <c r="S304" i="2"/>
  <c r="S302" i="2"/>
  <c r="S300" i="2"/>
  <c r="S298" i="2"/>
  <c r="S296" i="2"/>
  <c r="S294" i="2"/>
  <c r="S292" i="2"/>
  <c r="S290" i="2"/>
  <c r="S288" i="2"/>
  <c r="S286" i="2"/>
  <c r="S284" i="2"/>
  <c r="S282" i="2"/>
  <c r="S280" i="2"/>
  <c r="S278" i="2"/>
  <c r="S276" i="2"/>
  <c r="S274" i="2"/>
  <c r="S272" i="2"/>
  <c r="S270" i="2"/>
  <c r="S268" i="2"/>
  <c r="S266" i="2"/>
  <c r="S264" i="2"/>
  <c r="S262" i="2"/>
  <c r="S260" i="2"/>
  <c r="S258" i="2"/>
  <c r="S256" i="2"/>
  <c r="S254" i="2"/>
  <c r="S252" i="2"/>
  <c r="S250" i="2"/>
  <c r="S248" i="2"/>
  <c r="S246" i="2"/>
  <c r="S244" i="2"/>
  <c r="S242" i="2"/>
  <c r="S240" i="2"/>
  <c r="S238" i="2"/>
  <c r="S236" i="2"/>
  <c r="S234" i="2"/>
  <c r="S232" i="2"/>
  <c r="S230" i="2"/>
  <c r="S228" i="2"/>
  <c r="S226" i="2"/>
  <c r="S224" i="2"/>
  <c r="S222" i="2"/>
  <c r="S220" i="2"/>
  <c r="S218" i="2"/>
  <c r="S216" i="2"/>
  <c r="S214" i="2"/>
  <c r="S212" i="2"/>
  <c r="S210" i="2"/>
  <c r="S208" i="2"/>
  <c r="S206" i="2"/>
  <c r="S204" i="2"/>
  <c r="S202" i="2"/>
  <c r="S200" i="2"/>
  <c r="S198" i="2"/>
  <c r="S196" i="2"/>
  <c r="S194" i="2"/>
  <c r="S192" i="2"/>
  <c r="S190" i="2"/>
  <c r="S188" i="2"/>
  <c r="S186" i="2"/>
  <c r="S184" i="2"/>
  <c r="S182" i="2"/>
  <c r="S180" i="2"/>
  <c r="S178" i="2"/>
  <c r="S175" i="2"/>
  <c r="S173" i="2"/>
  <c r="S171" i="2"/>
  <c r="S169" i="2"/>
  <c r="S167" i="2"/>
  <c r="S165" i="2"/>
  <c r="S163" i="2"/>
  <c r="S161" i="2"/>
  <c r="S159" i="2"/>
  <c r="S157" i="2"/>
  <c r="S155" i="2"/>
  <c r="S153" i="2"/>
  <c r="S151" i="2"/>
  <c r="S149" i="2"/>
  <c r="S147" i="2"/>
  <c r="S145" i="2"/>
  <c r="S143" i="2"/>
  <c r="S141" i="2"/>
  <c r="S139" i="2"/>
  <c r="S137" i="2"/>
  <c r="S135" i="2"/>
  <c r="S133" i="2"/>
  <c r="S131" i="2"/>
  <c r="S129" i="2"/>
  <c r="S127" i="2"/>
  <c r="S125" i="2"/>
  <c r="S123" i="2"/>
  <c r="S121" i="2"/>
  <c r="S119" i="2"/>
  <c r="S117" i="2"/>
  <c r="S115" i="2"/>
  <c r="S113" i="2"/>
  <c r="S111" i="2"/>
  <c r="S109" i="2"/>
  <c r="S107" i="2"/>
  <c r="S105" i="2"/>
  <c r="S103" i="2"/>
  <c r="S101" i="2"/>
  <c r="S99" i="2"/>
  <c r="S97" i="2"/>
  <c r="S95" i="2"/>
  <c r="S93" i="2"/>
  <c r="S91" i="2"/>
  <c r="S89" i="2"/>
  <c r="S87" i="2"/>
  <c r="S85" i="2"/>
  <c r="S83" i="2"/>
  <c r="S81" i="2"/>
  <c r="S79" i="2"/>
  <c r="S77" i="2"/>
  <c r="S75" i="2"/>
  <c r="S73" i="2"/>
  <c r="S71" i="2"/>
  <c r="S69" i="2"/>
  <c r="S67" i="2"/>
  <c r="S65" i="2"/>
  <c r="S63" i="2"/>
  <c r="S61" i="2"/>
  <c r="S59" i="2"/>
  <c r="S57" i="2"/>
  <c r="S55" i="2"/>
  <c r="S53" i="2"/>
  <c r="S51" i="2"/>
  <c r="S49" i="2"/>
  <c r="S47" i="2"/>
  <c r="S45" i="2"/>
  <c r="S43" i="2"/>
  <c r="S41" i="2"/>
  <c r="S39" i="2"/>
  <c r="S37" i="2"/>
  <c r="S35" i="2"/>
  <c r="S33" i="2"/>
  <c r="S31" i="2"/>
  <c r="S29" i="2"/>
  <c r="S27" i="2"/>
  <c r="S25" i="2"/>
  <c r="S23" i="2"/>
  <c r="S21" i="2"/>
  <c r="S19" i="2"/>
  <c r="S17" i="2"/>
  <c r="S15" i="2"/>
  <c r="S13" i="2"/>
  <c r="AA9" i="6"/>
  <c r="R9" i="6"/>
  <c r="S9" i="6"/>
  <c r="W7" i="3"/>
  <c r="X7" i="3"/>
  <c r="AA8" i="6"/>
  <c r="AB10" i="6"/>
  <c r="AB9" i="6"/>
  <c r="X9" i="6"/>
  <c r="AC9" i="6"/>
  <c r="AB8" i="6"/>
  <c r="N7" i="3"/>
  <c r="P7" i="3"/>
  <c r="R7" i="3"/>
  <c r="Y10" i="2"/>
  <c r="Z10" i="2"/>
  <c r="S10" i="2"/>
  <c r="W9" i="2"/>
  <c r="X9" i="2"/>
  <c r="AB9" i="2"/>
  <c r="Z11" i="2"/>
  <c r="S11" i="2"/>
  <c r="W10" i="2"/>
  <c r="X10" i="2"/>
  <c r="X11" i="2"/>
  <c r="X9" i="1"/>
  <c r="X19" i="1"/>
  <c r="AB19" i="1"/>
  <c r="Z10" i="1"/>
  <c r="AB10" i="1"/>
  <c r="S10" i="1"/>
  <c r="X7" i="6"/>
  <c r="Y7" i="6"/>
  <c r="AA7" i="6"/>
  <c r="R11" i="6"/>
  <c r="AA11" i="6"/>
  <c r="AC11" i="6"/>
  <c r="R13" i="6"/>
  <c r="S13" i="6"/>
  <c r="AA13" i="6"/>
  <c r="AC13" i="6"/>
  <c r="R15" i="6"/>
  <c r="AA15" i="6"/>
  <c r="AC15" i="6"/>
  <c r="R10" i="6"/>
  <c r="S10" i="6"/>
  <c r="AA10" i="6"/>
  <c r="AC10" i="6"/>
  <c r="R12" i="6"/>
  <c r="S12" i="6"/>
  <c r="AA12" i="6"/>
  <c r="AC12" i="6"/>
  <c r="R14" i="6"/>
  <c r="S14" i="6"/>
  <c r="AA14" i="6"/>
  <c r="AC14" i="6"/>
  <c r="R7" i="6"/>
  <c r="S7" i="6"/>
  <c r="W7" i="1"/>
  <c r="S347" i="2"/>
  <c r="S345" i="2"/>
  <c r="S343" i="2"/>
  <c r="S341" i="2"/>
  <c r="S339" i="2"/>
  <c r="S337" i="2"/>
  <c r="S335" i="2"/>
  <c r="S333" i="2"/>
  <c r="S331" i="2"/>
  <c r="S329" i="2"/>
  <c r="S327" i="2"/>
  <c r="S325" i="2"/>
  <c r="S323" i="2"/>
  <c r="S321" i="2"/>
  <c r="S319" i="2"/>
  <c r="S317" i="2"/>
  <c r="S315" i="2"/>
  <c r="S313" i="2"/>
  <c r="S311" i="2"/>
  <c r="S309" i="2"/>
  <c r="S307" i="2"/>
  <c r="S305" i="2"/>
  <c r="S303" i="2"/>
  <c r="S301" i="2"/>
  <c r="S299" i="2"/>
  <c r="S297" i="2"/>
  <c r="S295" i="2"/>
  <c r="S293" i="2"/>
  <c r="S291" i="2"/>
  <c r="S289" i="2"/>
  <c r="S287" i="2"/>
  <c r="S285" i="2"/>
  <c r="S283" i="2"/>
  <c r="S281" i="2"/>
  <c r="S279" i="2"/>
  <c r="S277" i="2"/>
  <c r="S275" i="2"/>
  <c r="S273" i="2"/>
  <c r="S271" i="2"/>
  <c r="S269" i="2"/>
  <c r="S267" i="2"/>
  <c r="S265" i="2"/>
  <c r="S263" i="2"/>
  <c r="S261" i="2"/>
  <c r="S259" i="2"/>
  <c r="S257" i="2"/>
  <c r="S255" i="2"/>
  <c r="S253" i="2"/>
  <c r="S251" i="2"/>
  <c r="S249" i="2"/>
  <c r="S247" i="2"/>
  <c r="S245" i="2"/>
  <c r="S243" i="2"/>
  <c r="S241" i="2"/>
  <c r="S239" i="2"/>
  <c r="S237" i="2"/>
  <c r="S235" i="2"/>
  <c r="S233" i="2"/>
  <c r="S231" i="2"/>
  <c r="S229" i="2"/>
  <c r="S227" i="2"/>
  <c r="S225" i="2"/>
  <c r="S223" i="2"/>
  <c r="S221" i="2"/>
  <c r="S219" i="2"/>
  <c r="S217" i="2"/>
  <c r="S215" i="2"/>
  <c r="S213" i="2"/>
  <c r="S211" i="2"/>
  <c r="S209" i="2"/>
  <c r="S207" i="2"/>
  <c r="S205" i="2"/>
  <c r="S203" i="2"/>
  <c r="S201" i="2"/>
  <c r="S199" i="2"/>
  <c r="S197" i="2"/>
  <c r="S195" i="2"/>
  <c r="S193" i="2"/>
  <c r="S191" i="2"/>
  <c r="S189" i="2"/>
  <c r="S187" i="2"/>
  <c r="S185" i="2"/>
  <c r="S183" i="2"/>
  <c r="S181" i="2"/>
  <c r="S179" i="2"/>
  <c r="S177" i="2"/>
  <c r="S176" i="2"/>
  <c r="S174" i="2"/>
  <c r="S172" i="2"/>
  <c r="S170" i="2"/>
  <c r="S168" i="2"/>
  <c r="S166" i="2"/>
  <c r="S164" i="2"/>
  <c r="S162" i="2"/>
  <c r="S160" i="2"/>
  <c r="S158" i="2"/>
  <c r="S156" i="2"/>
  <c r="S154" i="2"/>
  <c r="S152" i="2"/>
  <c r="S150" i="2"/>
  <c r="S148" i="2"/>
  <c r="S146" i="2"/>
  <c r="S144" i="2"/>
  <c r="S142" i="2"/>
  <c r="S140" i="2"/>
  <c r="S138" i="2"/>
  <c r="S136" i="2"/>
  <c r="S134" i="2"/>
  <c r="S132" i="2"/>
  <c r="S130" i="2"/>
  <c r="S128" i="2"/>
  <c r="S126" i="2"/>
  <c r="S124" i="2"/>
  <c r="S122" i="2"/>
  <c r="S120" i="2"/>
  <c r="S118" i="2"/>
  <c r="S116" i="2"/>
  <c r="S114" i="2"/>
  <c r="S112" i="2"/>
  <c r="S110" i="2"/>
  <c r="S108" i="2"/>
  <c r="S106" i="2"/>
  <c r="S104" i="2"/>
  <c r="S102" i="2"/>
  <c r="S100" i="2"/>
  <c r="S98" i="2"/>
  <c r="S96" i="2"/>
  <c r="S94" i="2"/>
  <c r="S92" i="2"/>
  <c r="S90" i="2"/>
  <c r="S88" i="2"/>
  <c r="S86" i="2"/>
  <c r="S84" i="2"/>
  <c r="S82" i="2"/>
  <c r="S80" i="2"/>
  <c r="S78" i="2"/>
  <c r="S76" i="2"/>
  <c r="S74" i="2"/>
  <c r="S72" i="2"/>
  <c r="AA347" i="2"/>
  <c r="AA345" i="2"/>
  <c r="AA343" i="2"/>
  <c r="AA341" i="2"/>
  <c r="AA339" i="2"/>
  <c r="AA337" i="2"/>
  <c r="AA335" i="2"/>
  <c r="AA333" i="2"/>
  <c r="AA331" i="2"/>
  <c r="AA329" i="2"/>
  <c r="AA327" i="2"/>
  <c r="AA325" i="2"/>
  <c r="AA323" i="2"/>
  <c r="AA321" i="2"/>
  <c r="AA319" i="2"/>
  <c r="AA317" i="2"/>
  <c r="AA315" i="2"/>
  <c r="AA313" i="2"/>
  <c r="AA311" i="2"/>
  <c r="AA309" i="2"/>
  <c r="AA307" i="2"/>
  <c r="AA305" i="2"/>
  <c r="AA303" i="2"/>
  <c r="AA301" i="2"/>
  <c r="AA299" i="2"/>
  <c r="AA297" i="2"/>
  <c r="AA295" i="2"/>
  <c r="AA293" i="2"/>
  <c r="AA291" i="2"/>
  <c r="AA289" i="2"/>
  <c r="AA287" i="2"/>
  <c r="AA285" i="2"/>
  <c r="AA283" i="2"/>
  <c r="AA281" i="2"/>
  <c r="AA279" i="2"/>
  <c r="AA277" i="2"/>
  <c r="AA275" i="2"/>
  <c r="AA273" i="2"/>
  <c r="AA271" i="2"/>
  <c r="AA269" i="2"/>
  <c r="AA267" i="2"/>
  <c r="AA265" i="2"/>
  <c r="AA263" i="2"/>
  <c r="AA261" i="2"/>
  <c r="AA259" i="2"/>
  <c r="AA257" i="2"/>
  <c r="AA255" i="2"/>
  <c r="AA253" i="2"/>
  <c r="AA251" i="2"/>
  <c r="AA249" i="2"/>
  <c r="AA247" i="2"/>
  <c r="AA245" i="2"/>
  <c r="AA243" i="2"/>
  <c r="AA241" i="2"/>
  <c r="AA239" i="2"/>
  <c r="AA237" i="2"/>
  <c r="AA235" i="2"/>
  <c r="AA233" i="2"/>
  <c r="AA231" i="2"/>
  <c r="AA229" i="2"/>
  <c r="AA227" i="2"/>
  <c r="AA225" i="2"/>
  <c r="AA223" i="2"/>
  <c r="AA221" i="2"/>
  <c r="AA219" i="2"/>
  <c r="AA217" i="2"/>
  <c r="AA215" i="2"/>
  <c r="AA213" i="2"/>
  <c r="AA211" i="2"/>
  <c r="AA209" i="2"/>
  <c r="AA207" i="2"/>
  <c r="AA205" i="2"/>
  <c r="AA203" i="2"/>
  <c r="AA201" i="2"/>
  <c r="AA199" i="2"/>
  <c r="AA197" i="2"/>
  <c r="AA195" i="2"/>
  <c r="AA193" i="2"/>
  <c r="AA191" i="2"/>
  <c r="AA189" i="2"/>
  <c r="AA187" i="2"/>
  <c r="AA185" i="2"/>
  <c r="AA183" i="2"/>
  <c r="AA181" i="2"/>
  <c r="AA179" i="2"/>
  <c r="AA177" i="2"/>
  <c r="AA175" i="2"/>
  <c r="AA173" i="2"/>
  <c r="AA171" i="2"/>
  <c r="AA169" i="2"/>
  <c r="AA167" i="2"/>
  <c r="AA165" i="2"/>
  <c r="AA163" i="2"/>
  <c r="AA161" i="2"/>
  <c r="AA159" i="2"/>
  <c r="AA157" i="2"/>
  <c r="AA155" i="2"/>
  <c r="AA153" i="2"/>
  <c r="AA151" i="2"/>
  <c r="AA149" i="2"/>
  <c r="AA147" i="2"/>
  <c r="AA145" i="2"/>
  <c r="AA143" i="2"/>
  <c r="AA141" i="2"/>
  <c r="AA139" i="2"/>
  <c r="AA348" i="2"/>
  <c r="AA346" i="2"/>
  <c r="AA344" i="2"/>
  <c r="AA342" i="2"/>
  <c r="AA340" i="2"/>
  <c r="AA338" i="2"/>
  <c r="AA336" i="2"/>
  <c r="AA334" i="2"/>
  <c r="AA332" i="2"/>
  <c r="AA330" i="2"/>
  <c r="AA328" i="2"/>
  <c r="AA326" i="2"/>
  <c r="AA324" i="2"/>
  <c r="AA322" i="2"/>
  <c r="AA320" i="2"/>
  <c r="AA318" i="2"/>
  <c r="AA316" i="2"/>
  <c r="AA314" i="2"/>
  <c r="AA312" i="2"/>
  <c r="AA310" i="2"/>
  <c r="AA308" i="2"/>
  <c r="AA306" i="2"/>
  <c r="AA304" i="2"/>
  <c r="AA302" i="2"/>
  <c r="AA300" i="2"/>
  <c r="AA298" i="2"/>
  <c r="AA296" i="2"/>
  <c r="AA294" i="2"/>
  <c r="AA292" i="2"/>
  <c r="AA290" i="2"/>
  <c r="AA288" i="2"/>
  <c r="AA286" i="2"/>
  <c r="AA284" i="2"/>
  <c r="AA282" i="2"/>
  <c r="AA280" i="2"/>
  <c r="AA278" i="2"/>
  <c r="AA276" i="2"/>
  <c r="AA274" i="2"/>
  <c r="AA272" i="2"/>
  <c r="AA270" i="2"/>
  <c r="AA268" i="2"/>
  <c r="AA266" i="2"/>
  <c r="AA264" i="2"/>
  <c r="AA262" i="2"/>
  <c r="AA260" i="2"/>
  <c r="AA258" i="2"/>
  <c r="AA256" i="2"/>
  <c r="AA254" i="2"/>
  <c r="AA252" i="2"/>
  <c r="AA250" i="2"/>
  <c r="AA248" i="2"/>
  <c r="AA246" i="2"/>
  <c r="AA244" i="2"/>
  <c r="AA242" i="2"/>
  <c r="AA240" i="2"/>
  <c r="AA238" i="2"/>
  <c r="AA236" i="2"/>
  <c r="AA234" i="2"/>
  <c r="AA232" i="2"/>
  <c r="AA230" i="2"/>
  <c r="AA228" i="2"/>
  <c r="AA226" i="2"/>
  <c r="AA224" i="2"/>
  <c r="AA222" i="2"/>
  <c r="AA220" i="2"/>
  <c r="AA218" i="2"/>
  <c r="AA216" i="2"/>
  <c r="AA214" i="2"/>
  <c r="AA212" i="2"/>
  <c r="AA210" i="2"/>
  <c r="AA208" i="2"/>
  <c r="AA206" i="2"/>
  <c r="AA204" i="2"/>
  <c r="AA202" i="2"/>
  <c r="AA200" i="2"/>
  <c r="AA198" i="2"/>
  <c r="AA196" i="2"/>
  <c r="AA194" i="2"/>
  <c r="AA192" i="2"/>
  <c r="AA190" i="2"/>
  <c r="AA188" i="2"/>
  <c r="AA186" i="2"/>
  <c r="AA184" i="2"/>
  <c r="AA182" i="2"/>
  <c r="AA180" i="2"/>
  <c r="AA178" i="2"/>
  <c r="AA176" i="2"/>
  <c r="AA174" i="2"/>
  <c r="AA172" i="2"/>
  <c r="AA170" i="2"/>
  <c r="AA168" i="2"/>
  <c r="AA166" i="2"/>
  <c r="AA164" i="2"/>
  <c r="AA162" i="2"/>
  <c r="AA160" i="2"/>
  <c r="AA158" i="2"/>
  <c r="AA156" i="2"/>
  <c r="AA154" i="2"/>
  <c r="AA152" i="2"/>
  <c r="AA150" i="2"/>
  <c r="AA148" i="2"/>
  <c r="AA146" i="2"/>
  <c r="AA144" i="2"/>
  <c r="AA142" i="2"/>
  <c r="AA140" i="2"/>
  <c r="AA138" i="2"/>
  <c r="AA136" i="2"/>
  <c r="AA134" i="2"/>
  <c r="AA132" i="2"/>
  <c r="AA130" i="2"/>
  <c r="AA128" i="2"/>
  <c r="AA126" i="2"/>
  <c r="AA124" i="2"/>
  <c r="AA122" i="2"/>
  <c r="AA120" i="2"/>
  <c r="AA118" i="2"/>
  <c r="AA116" i="2"/>
  <c r="AA114" i="2"/>
  <c r="AA112" i="2"/>
  <c r="AA110" i="2"/>
  <c r="AA108" i="2"/>
  <c r="AA106" i="2"/>
  <c r="AA104" i="2"/>
  <c r="AA102" i="2"/>
  <c r="AA100" i="2"/>
  <c r="AA98" i="2"/>
  <c r="AA96" i="2"/>
  <c r="AA94" i="2"/>
  <c r="AA92" i="2"/>
  <c r="AA90" i="2"/>
  <c r="AA88" i="2"/>
  <c r="AA86" i="2"/>
  <c r="AA84" i="2"/>
  <c r="AA82" i="2"/>
  <c r="AA80" i="2"/>
  <c r="AA78" i="2"/>
  <c r="AA76" i="2"/>
  <c r="AA74" i="2"/>
  <c r="AA72" i="2"/>
  <c r="AA70" i="2"/>
  <c r="AA68" i="2"/>
  <c r="AA66" i="2"/>
  <c r="AA64" i="2"/>
  <c r="AA62" i="2"/>
  <c r="AA60" i="2"/>
  <c r="AA58" i="2"/>
  <c r="AA56" i="2"/>
  <c r="AA54" i="2"/>
  <c r="AA52" i="2"/>
  <c r="AA50" i="2"/>
  <c r="AA48" i="2"/>
  <c r="AA46" i="2"/>
  <c r="AA44" i="2"/>
  <c r="AA42" i="2"/>
  <c r="AA40" i="2"/>
  <c r="AA38" i="2"/>
  <c r="AA36" i="2"/>
  <c r="AA34" i="2"/>
  <c r="AA32" i="2"/>
  <c r="AA30" i="2"/>
  <c r="AA28" i="2"/>
  <c r="AA26" i="2"/>
  <c r="AA24" i="2"/>
  <c r="AA22" i="2"/>
  <c r="AA20" i="2"/>
  <c r="AA18" i="2"/>
  <c r="AA16" i="2"/>
  <c r="AA14" i="2"/>
  <c r="AA12" i="2"/>
  <c r="AA9" i="2"/>
  <c r="AA347" i="1"/>
  <c r="AA345" i="1"/>
  <c r="AA343" i="1"/>
  <c r="AA341" i="1"/>
  <c r="AA339" i="1"/>
  <c r="AA337" i="1"/>
  <c r="AA335" i="1"/>
  <c r="AA333" i="1"/>
  <c r="AA331" i="1"/>
  <c r="AA329" i="1"/>
  <c r="AA327" i="1"/>
  <c r="AA325" i="1"/>
  <c r="AA323" i="1"/>
  <c r="AA321" i="1"/>
  <c r="AA319" i="1"/>
  <c r="AA317" i="1"/>
  <c r="AA315" i="1"/>
  <c r="AA313" i="1"/>
  <c r="AA311" i="1"/>
  <c r="AA309" i="1"/>
  <c r="AA307" i="1"/>
  <c r="AA305" i="1"/>
  <c r="AA303" i="1"/>
  <c r="AA301" i="1"/>
  <c r="AA299" i="1"/>
  <c r="AA297" i="1"/>
  <c r="AA295" i="1"/>
  <c r="AA293" i="1"/>
  <c r="AA291" i="1"/>
  <c r="AA289" i="1"/>
  <c r="AA287" i="1"/>
  <c r="AA285" i="1"/>
  <c r="AA283" i="1"/>
  <c r="AA281" i="1"/>
  <c r="AA279" i="1"/>
  <c r="AA277" i="1"/>
  <c r="AA275" i="1"/>
  <c r="AA273" i="1"/>
  <c r="AA271" i="1"/>
  <c r="AA269" i="1"/>
  <c r="AA267" i="1"/>
  <c r="AA265" i="1"/>
  <c r="AA263" i="1"/>
  <c r="AA261" i="1"/>
  <c r="AA259" i="1"/>
  <c r="AA257" i="1"/>
  <c r="AA255" i="1"/>
  <c r="AA253" i="1"/>
  <c r="AA251" i="1"/>
  <c r="AA249" i="1"/>
  <c r="AA247" i="1"/>
  <c r="AA245" i="1"/>
  <c r="AA243" i="1"/>
  <c r="AA241" i="1"/>
  <c r="AA239" i="1"/>
  <c r="AA237" i="1"/>
  <c r="AA235" i="1"/>
  <c r="AA233" i="1"/>
  <c r="AA231" i="1"/>
  <c r="AA229" i="1"/>
  <c r="AA227" i="1"/>
  <c r="AA225" i="1"/>
  <c r="AA223" i="1"/>
  <c r="AA221" i="1"/>
  <c r="AA219" i="1"/>
  <c r="AA217" i="1"/>
  <c r="AA215" i="1"/>
  <c r="AA213" i="1"/>
  <c r="AA211" i="1"/>
  <c r="AA209" i="1"/>
  <c r="AA207" i="1"/>
  <c r="AA205" i="1"/>
  <c r="AA203" i="1"/>
  <c r="AA201" i="1"/>
  <c r="AA199" i="1"/>
  <c r="AA197" i="1"/>
  <c r="AA195" i="1"/>
  <c r="AA193" i="1"/>
  <c r="AA191" i="1"/>
  <c r="AA189" i="1"/>
  <c r="AA187" i="1"/>
  <c r="AA185" i="1"/>
  <c r="AA183" i="1"/>
  <c r="AA181" i="1"/>
  <c r="AA179" i="1"/>
  <c r="AA177" i="1"/>
  <c r="AA175" i="1"/>
  <c r="AA173" i="1"/>
  <c r="AA171" i="1"/>
  <c r="AA169" i="1"/>
  <c r="AA167" i="1"/>
  <c r="AA165" i="1"/>
  <c r="AA163" i="1"/>
  <c r="AA161" i="1"/>
  <c r="AA159" i="1"/>
  <c r="AA157" i="1"/>
  <c r="AA155" i="1"/>
  <c r="AA153" i="1"/>
  <c r="AA151" i="1"/>
  <c r="AA149" i="1"/>
  <c r="AA147" i="1"/>
  <c r="AA145" i="1"/>
  <c r="AA143" i="1"/>
  <c r="AA141" i="1"/>
  <c r="AA139" i="1"/>
  <c r="AA137" i="1"/>
  <c r="AA135" i="1"/>
  <c r="AA133" i="1"/>
  <c r="AA131" i="1"/>
  <c r="AA129" i="1"/>
  <c r="AA127" i="1"/>
  <c r="AA125" i="1"/>
  <c r="AA123" i="1"/>
  <c r="AA121" i="1"/>
  <c r="AA119" i="1"/>
  <c r="AA117" i="1"/>
  <c r="AA115" i="1"/>
  <c r="AA113" i="1"/>
  <c r="AA111" i="1"/>
  <c r="AA109" i="1"/>
  <c r="AA107" i="1"/>
  <c r="AA105" i="1"/>
  <c r="AA103" i="1"/>
  <c r="AA101" i="1"/>
  <c r="AA99" i="1"/>
  <c r="AA97" i="1"/>
  <c r="AA95" i="1"/>
  <c r="AA93" i="1"/>
  <c r="AA91" i="1"/>
  <c r="AA89" i="1"/>
  <c r="AA87" i="1"/>
  <c r="AA85" i="1"/>
  <c r="AA83" i="1"/>
  <c r="AA81" i="1"/>
  <c r="AA79" i="1"/>
  <c r="AA77" i="1"/>
  <c r="AA75" i="1"/>
  <c r="AA73" i="1"/>
  <c r="AA71" i="1"/>
  <c r="AA69" i="1"/>
  <c r="AA67" i="1"/>
  <c r="AA65" i="1"/>
  <c r="AA63" i="1"/>
  <c r="AA61" i="1"/>
  <c r="AA59" i="1"/>
  <c r="AA57" i="1"/>
  <c r="AA55" i="1"/>
  <c r="AA53" i="1"/>
  <c r="AA51" i="1"/>
  <c r="AA49" i="1"/>
  <c r="AA47" i="1"/>
  <c r="AA45" i="1"/>
  <c r="AA43" i="1"/>
  <c r="AA41" i="1"/>
  <c r="AA39" i="1"/>
  <c r="AA37" i="1"/>
  <c r="AA35" i="1"/>
  <c r="AA33" i="1"/>
  <c r="AA31" i="1"/>
  <c r="AA29" i="1"/>
  <c r="AA27" i="1"/>
  <c r="AA25" i="1"/>
  <c r="AA23" i="1"/>
  <c r="AA21" i="1"/>
  <c r="AA19" i="1"/>
  <c r="AA17" i="1"/>
  <c r="AA15" i="1"/>
  <c r="AA13" i="1"/>
  <c r="AA11" i="1"/>
  <c r="AA9" i="1"/>
  <c r="AB347" i="1"/>
  <c r="AB345" i="1"/>
  <c r="AB343" i="1"/>
  <c r="AB341" i="1"/>
  <c r="AB339" i="1"/>
  <c r="AB337" i="1"/>
  <c r="AB335" i="1"/>
  <c r="AB333" i="1"/>
  <c r="AB331" i="1"/>
  <c r="AB329" i="1"/>
  <c r="AB327" i="1"/>
  <c r="AB325" i="1"/>
  <c r="AB323" i="1"/>
  <c r="AB321" i="1"/>
  <c r="AB319" i="1"/>
  <c r="AB317" i="1"/>
  <c r="AB315" i="1"/>
  <c r="AB313" i="1"/>
  <c r="AB311" i="1"/>
  <c r="AB309" i="1"/>
  <c r="AB307" i="1"/>
  <c r="AB305" i="1"/>
  <c r="AB303" i="1"/>
  <c r="AB301" i="1"/>
  <c r="AB299" i="1"/>
  <c r="AB297" i="1"/>
  <c r="AB295" i="1"/>
  <c r="AB293" i="1"/>
  <c r="AB291" i="1"/>
  <c r="AB289" i="1"/>
  <c r="AB287" i="1"/>
  <c r="AB285" i="1"/>
  <c r="AB283" i="1"/>
  <c r="AB281" i="1"/>
  <c r="AB279" i="1"/>
  <c r="AB277" i="1"/>
  <c r="AB275" i="1"/>
  <c r="AB273" i="1"/>
  <c r="AB271" i="1"/>
  <c r="AB269" i="1"/>
  <c r="AB267" i="1"/>
  <c r="AB265" i="1"/>
  <c r="AB263" i="1"/>
  <c r="AB261" i="1"/>
  <c r="AB259" i="1"/>
  <c r="AB257" i="1"/>
  <c r="AB255" i="1"/>
  <c r="AB253" i="1"/>
  <c r="AB251" i="1"/>
  <c r="AB249" i="1"/>
  <c r="AB247" i="1"/>
  <c r="AB245" i="1"/>
  <c r="AB243" i="1"/>
  <c r="AB241" i="1"/>
  <c r="AB239" i="1"/>
  <c r="AB237" i="1"/>
  <c r="AB235" i="1"/>
  <c r="AB233" i="1"/>
  <c r="AB231" i="1"/>
  <c r="AB229" i="1"/>
  <c r="AB227" i="1"/>
  <c r="AB225" i="1"/>
  <c r="AB223" i="1"/>
  <c r="AB221" i="1"/>
  <c r="AB219" i="1"/>
  <c r="AB217" i="1"/>
  <c r="AB215" i="1"/>
  <c r="AB213" i="1"/>
  <c r="AB211" i="1"/>
  <c r="AB209" i="1"/>
  <c r="AB207" i="1"/>
  <c r="AB205" i="1"/>
  <c r="AB203" i="1"/>
  <c r="AB201" i="1"/>
  <c r="AB199" i="1"/>
  <c r="AB197" i="1"/>
  <c r="AB195" i="1"/>
  <c r="AB193" i="1"/>
  <c r="AB191" i="1"/>
  <c r="AB189" i="1"/>
  <c r="AB187" i="1"/>
  <c r="AB185" i="1"/>
  <c r="AB183" i="1"/>
  <c r="AB181" i="1"/>
  <c r="AB179" i="1"/>
  <c r="AB177" i="1"/>
  <c r="AB175" i="1"/>
  <c r="AB173" i="1"/>
  <c r="AB171" i="1"/>
  <c r="AB169" i="1"/>
  <c r="AB167" i="1"/>
  <c r="AB165" i="1"/>
  <c r="AB163" i="1"/>
  <c r="AB161" i="1"/>
  <c r="AB159" i="1"/>
  <c r="AB157" i="1"/>
  <c r="AB155" i="1"/>
  <c r="AB153" i="1"/>
  <c r="AB151" i="1"/>
  <c r="AB149" i="1"/>
  <c r="AB147" i="1"/>
  <c r="AB145" i="1"/>
  <c r="AB143" i="1"/>
  <c r="AB141" i="1"/>
  <c r="AB139" i="1"/>
  <c r="AB137" i="1"/>
  <c r="AB135" i="1"/>
  <c r="AB133" i="1"/>
  <c r="AB131" i="1"/>
  <c r="AB129" i="1"/>
  <c r="AB127" i="1"/>
  <c r="AB125" i="1"/>
  <c r="AB123" i="1"/>
  <c r="AB121" i="1"/>
  <c r="AB119" i="1"/>
  <c r="AB117" i="1"/>
  <c r="AB115" i="1"/>
  <c r="AB113" i="1"/>
  <c r="AB111" i="1"/>
  <c r="AB109" i="1"/>
  <c r="AB107" i="1"/>
  <c r="AB105" i="1"/>
  <c r="AB103" i="1"/>
  <c r="AB101" i="1"/>
  <c r="AB99" i="1"/>
  <c r="AB97" i="1"/>
  <c r="AB95" i="1"/>
  <c r="AB93" i="1"/>
  <c r="AB91" i="1"/>
  <c r="AB89" i="1"/>
  <c r="AB87" i="1"/>
  <c r="AB85" i="1"/>
  <c r="AB83" i="1"/>
  <c r="AB81" i="1"/>
  <c r="AB79" i="1"/>
  <c r="AB77" i="1"/>
  <c r="AB75" i="1"/>
  <c r="AB73" i="1"/>
  <c r="AB71" i="1"/>
  <c r="AB69" i="1"/>
  <c r="AB67" i="1"/>
  <c r="AB65" i="1"/>
  <c r="AB63" i="1"/>
  <c r="AB61" i="1"/>
  <c r="AB59" i="1"/>
  <c r="AB57" i="1"/>
  <c r="AB55" i="1"/>
  <c r="AB53" i="1"/>
  <c r="AB51" i="1"/>
  <c r="AB49" i="1"/>
  <c r="AB47" i="1"/>
  <c r="AB45" i="1"/>
  <c r="AB43" i="1"/>
  <c r="AB41" i="1"/>
  <c r="AB39" i="1"/>
  <c r="AB37" i="1"/>
  <c r="AB35" i="1"/>
  <c r="AB33" i="1"/>
  <c r="AB31" i="1"/>
  <c r="AB29" i="1"/>
  <c r="AB27" i="1"/>
  <c r="AB25" i="1"/>
  <c r="AB23" i="1"/>
  <c r="AB21" i="1"/>
  <c r="AB17" i="1"/>
  <c r="AB15" i="1"/>
  <c r="AB13" i="1"/>
  <c r="AB11" i="1"/>
  <c r="AB9" i="1"/>
  <c r="AB347" i="2"/>
  <c r="AB345" i="2"/>
  <c r="AB343" i="2"/>
  <c r="AB341" i="2"/>
  <c r="AB339" i="2"/>
  <c r="AB337" i="2"/>
  <c r="AB335" i="2"/>
  <c r="AB333" i="2"/>
  <c r="AB331" i="2"/>
  <c r="AB329" i="2"/>
  <c r="AB327" i="2"/>
  <c r="AB325" i="2"/>
  <c r="AB323" i="2"/>
  <c r="AB321" i="2"/>
  <c r="AB319" i="2"/>
  <c r="AB317" i="2"/>
  <c r="AB315" i="2"/>
  <c r="AB313" i="2"/>
  <c r="AB311" i="2"/>
  <c r="AB309" i="2"/>
  <c r="AB307" i="2"/>
  <c r="AB305" i="2"/>
  <c r="AB303" i="2"/>
  <c r="AB301" i="2"/>
  <c r="AB299" i="2"/>
  <c r="AB297" i="2"/>
  <c r="AB295" i="2"/>
  <c r="AB293" i="2"/>
  <c r="AB291" i="2"/>
  <c r="AB289" i="2"/>
  <c r="AB287" i="2"/>
  <c r="AB285" i="2"/>
  <c r="AB283" i="2"/>
  <c r="AB281" i="2"/>
  <c r="AB279" i="2"/>
  <c r="AB277" i="2"/>
  <c r="AB275" i="2"/>
  <c r="AB273" i="2"/>
  <c r="AB271" i="2"/>
  <c r="AB269" i="2"/>
  <c r="AB267" i="2"/>
  <c r="AB265" i="2"/>
  <c r="AB263" i="2"/>
  <c r="AB261" i="2"/>
  <c r="AB259" i="2"/>
  <c r="AB257" i="2"/>
  <c r="AB255" i="2"/>
  <c r="AB253" i="2"/>
  <c r="AB251" i="2"/>
  <c r="AB249" i="2"/>
  <c r="AB247" i="2"/>
  <c r="AB245" i="2"/>
  <c r="AB243" i="2"/>
  <c r="AB241" i="2"/>
  <c r="AB239" i="2"/>
  <c r="AB237" i="2"/>
  <c r="AB235" i="2"/>
  <c r="AB233" i="2"/>
  <c r="AB231" i="2"/>
  <c r="AB229" i="2"/>
  <c r="AB227" i="2"/>
  <c r="AB225" i="2"/>
  <c r="AB223" i="2"/>
  <c r="AB221" i="2"/>
  <c r="AB219" i="2"/>
  <c r="AB217" i="2"/>
  <c r="AB215" i="2"/>
  <c r="AB213" i="2"/>
  <c r="AB211" i="2"/>
  <c r="AB209" i="2"/>
  <c r="AB207" i="2"/>
  <c r="AB205" i="2"/>
  <c r="AB203" i="2"/>
  <c r="AB201" i="2"/>
  <c r="AB199" i="2"/>
  <c r="AB197" i="2"/>
  <c r="AB195" i="2"/>
  <c r="AB193" i="2"/>
  <c r="AB191" i="2"/>
  <c r="AB189" i="2"/>
  <c r="AB187" i="2"/>
  <c r="AB185" i="2"/>
  <c r="AB183" i="2"/>
  <c r="AB181" i="2"/>
  <c r="AB179" i="2"/>
  <c r="AB177" i="2"/>
  <c r="AB175" i="2"/>
  <c r="AB173" i="2"/>
  <c r="AB171" i="2"/>
  <c r="AB169" i="2"/>
  <c r="AB167" i="2"/>
  <c r="AB165" i="2"/>
  <c r="AB163" i="2"/>
  <c r="AB161" i="2"/>
  <c r="AB159" i="2"/>
  <c r="AB157" i="2"/>
  <c r="AB155" i="2"/>
  <c r="AB153" i="2"/>
  <c r="AB151" i="2"/>
  <c r="AB149" i="2"/>
  <c r="AB147" i="2"/>
  <c r="AB145" i="2"/>
  <c r="AB143" i="2"/>
  <c r="AB141" i="2"/>
  <c r="AB139" i="2"/>
  <c r="AB137" i="2"/>
  <c r="AB135" i="2"/>
  <c r="AB133" i="2"/>
  <c r="AB131" i="2"/>
  <c r="AB129" i="2"/>
  <c r="AB127" i="2"/>
  <c r="AB125" i="2"/>
  <c r="AB123" i="2"/>
  <c r="AB121" i="2"/>
  <c r="AB119" i="2"/>
  <c r="AB117" i="2"/>
  <c r="AB115" i="2"/>
  <c r="AB113" i="2"/>
  <c r="AB111" i="2"/>
  <c r="AB109" i="2"/>
  <c r="AB107" i="2"/>
  <c r="AB105" i="2"/>
  <c r="AB103" i="2"/>
  <c r="AB101" i="2"/>
  <c r="AB99" i="2"/>
  <c r="AB97" i="2"/>
  <c r="AB95" i="2"/>
  <c r="AB93" i="2"/>
  <c r="AB91" i="2"/>
  <c r="AB89" i="2"/>
  <c r="AB87" i="2"/>
  <c r="AB85" i="2"/>
  <c r="AB83" i="2"/>
  <c r="AB81" i="2"/>
  <c r="AB79" i="2"/>
  <c r="AB77" i="2"/>
  <c r="AB75" i="2"/>
  <c r="AB73" i="2"/>
  <c r="AB71" i="2"/>
  <c r="AB350" i="2"/>
  <c r="AB349" i="2"/>
  <c r="AB349" i="1"/>
  <c r="AA137" i="2"/>
  <c r="AA135" i="2"/>
  <c r="AA133" i="2"/>
  <c r="AA131" i="2"/>
  <c r="AA129" i="2"/>
  <c r="AA127" i="2"/>
  <c r="AA125" i="2"/>
  <c r="AA123" i="2"/>
  <c r="AA121" i="2"/>
  <c r="AA119" i="2"/>
  <c r="AA117" i="2"/>
  <c r="AA115" i="2"/>
  <c r="AA113" i="2"/>
  <c r="AA111" i="2"/>
  <c r="AA109" i="2"/>
  <c r="AA107" i="2"/>
  <c r="AA105" i="2"/>
  <c r="AA103" i="2"/>
  <c r="AA101" i="2"/>
  <c r="AA99" i="2"/>
  <c r="AA97" i="2"/>
  <c r="AA95" i="2"/>
  <c r="AA93" i="2"/>
  <c r="AA91" i="2"/>
  <c r="AA89" i="2"/>
  <c r="AA87" i="2"/>
  <c r="AA85" i="2"/>
  <c r="AA83" i="2"/>
  <c r="AA81" i="2"/>
  <c r="AA79" i="2"/>
  <c r="AA77" i="2"/>
  <c r="AA75" i="2"/>
  <c r="AA73" i="2"/>
  <c r="AA71" i="2"/>
  <c r="AA348" i="1"/>
  <c r="AA346" i="1"/>
  <c r="AA344" i="1"/>
  <c r="AA342" i="1"/>
  <c r="AA340" i="1"/>
  <c r="AA338" i="1"/>
  <c r="AA336" i="1"/>
  <c r="AA334" i="1"/>
  <c r="AA332" i="1"/>
  <c r="AA330" i="1"/>
  <c r="AA328" i="1"/>
  <c r="AA326" i="1"/>
  <c r="AA324" i="1"/>
  <c r="AA322" i="1"/>
  <c r="AA320" i="1"/>
  <c r="AA318" i="1"/>
  <c r="AA316" i="1"/>
  <c r="AA314" i="1"/>
  <c r="AA312" i="1"/>
  <c r="AA310" i="1"/>
  <c r="AA308" i="1"/>
  <c r="AA306" i="1"/>
  <c r="AA304" i="1"/>
  <c r="AA302" i="1"/>
  <c r="AA300" i="1"/>
  <c r="AA298" i="1"/>
  <c r="AA296" i="1"/>
  <c r="AA294" i="1"/>
  <c r="AA292" i="1"/>
  <c r="AA290" i="1"/>
  <c r="AA288" i="1"/>
  <c r="AA286" i="1"/>
  <c r="AA284" i="1"/>
  <c r="AA282" i="1"/>
  <c r="AA280" i="1"/>
  <c r="AA278" i="1"/>
  <c r="AA276" i="1"/>
  <c r="AA274" i="1"/>
  <c r="AA272" i="1"/>
  <c r="AA270" i="1"/>
  <c r="AA268" i="1"/>
  <c r="AA266" i="1"/>
  <c r="AA264" i="1"/>
  <c r="AA262" i="1"/>
  <c r="AA260" i="1"/>
  <c r="AA258" i="1"/>
  <c r="AA256" i="1"/>
  <c r="AA254" i="1"/>
  <c r="AA252" i="1"/>
  <c r="AA250" i="1"/>
  <c r="AA248" i="1"/>
  <c r="AA246" i="1"/>
  <c r="AA244" i="1"/>
  <c r="AA242" i="1"/>
  <c r="AA240" i="1"/>
  <c r="AA238" i="1"/>
  <c r="AA236" i="1"/>
  <c r="AA234" i="1"/>
  <c r="AA232" i="1"/>
  <c r="AA230" i="1"/>
  <c r="AA228" i="1"/>
  <c r="AA226" i="1"/>
  <c r="AA224" i="1"/>
  <c r="AA222" i="1"/>
  <c r="AA220" i="1"/>
  <c r="AA218" i="1"/>
  <c r="AA216" i="1"/>
  <c r="AA214" i="1"/>
  <c r="AA212" i="1"/>
  <c r="AA210" i="1"/>
  <c r="AA208" i="1"/>
  <c r="AA206" i="1"/>
  <c r="AA204" i="1"/>
  <c r="AA202" i="1"/>
  <c r="AA200" i="1"/>
  <c r="AA198" i="1"/>
  <c r="AA196" i="1"/>
  <c r="AA194" i="1"/>
  <c r="AA192" i="1"/>
  <c r="AA190" i="1"/>
  <c r="AA188" i="1"/>
  <c r="AA186" i="1"/>
  <c r="AA184" i="1"/>
  <c r="AA182" i="1"/>
  <c r="AA180" i="1"/>
  <c r="AA178" i="1"/>
  <c r="AA176" i="1"/>
  <c r="AA174" i="1"/>
  <c r="AA172" i="1"/>
  <c r="AA170" i="1"/>
  <c r="AA168" i="1"/>
  <c r="AA166" i="1"/>
  <c r="AA164" i="1"/>
  <c r="AA162" i="1"/>
  <c r="AA160" i="1"/>
  <c r="AA158" i="1"/>
  <c r="AA156" i="1"/>
  <c r="AA154" i="1"/>
  <c r="AA152" i="1"/>
  <c r="AA150" i="1"/>
  <c r="AA148" i="1"/>
  <c r="AA146" i="1"/>
  <c r="AA144" i="1"/>
  <c r="AA142" i="1"/>
  <c r="AA140" i="1"/>
  <c r="AA138" i="1"/>
  <c r="AA136" i="1"/>
  <c r="AA134" i="1"/>
  <c r="AA132" i="1"/>
  <c r="AA130" i="1"/>
  <c r="AA128" i="1"/>
  <c r="AA126" i="1"/>
  <c r="AA124" i="1"/>
  <c r="AA122" i="1"/>
  <c r="AA120" i="1"/>
  <c r="AA118" i="1"/>
  <c r="AA116" i="1"/>
  <c r="AA114" i="1"/>
  <c r="AA112" i="1"/>
  <c r="AA110" i="1"/>
  <c r="AA108" i="1"/>
  <c r="AA106" i="1"/>
  <c r="AA104" i="1"/>
  <c r="AA102" i="1"/>
  <c r="AA100" i="1"/>
  <c r="AA98" i="1"/>
  <c r="AA96" i="1"/>
  <c r="AA94" i="1"/>
  <c r="AA92" i="1"/>
  <c r="AA90" i="1"/>
  <c r="AA88" i="1"/>
  <c r="AA86" i="1"/>
  <c r="AA84" i="1"/>
  <c r="AA82" i="1"/>
  <c r="AA80" i="1"/>
  <c r="AA78" i="1"/>
  <c r="AA76" i="1"/>
  <c r="AA74" i="1"/>
  <c r="AA72" i="1"/>
  <c r="AA70" i="1"/>
  <c r="AA68" i="1"/>
  <c r="AA66" i="1"/>
  <c r="AA64" i="1"/>
  <c r="AA62" i="1"/>
  <c r="AA60" i="1"/>
  <c r="AA58" i="1"/>
  <c r="AA56" i="1"/>
  <c r="AA54" i="1"/>
  <c r="AA52" i="1"/>
  <c r="AA50" i="1"/>
  <c r="AA48" i="1"/>
  <c r="AA46" i="1"/>
  <c r="AA44" i="1"/>
  <c r="AA42" i="1"/>
  <c r="AA40" i="1"/>
  <c r="AA38" i="1"/>
  <c r="AA36" i="1"/>
  <c r="AA34" i="1"/>
  <c r="AA32" i="1"/>
  <c r="AA30" i="1"/>
  <c r="AA28" i="1"/>
  <c r="AA26" i="1"/>
  <c r="AA24" i="1"/>
  <c r="AA22" i="1"/>
  <c r="AA20" i="1"/>
  <c r="AA18" i="1"/>
  <c r="AA16" i="1"/>
  <c r="AA14" i="1"/>
  <c r="AA12" i="1"/>
  <c r="AA10" i="1"/>
  <c r="AB348" i="1"/>
  <c r="AB346" i="1"/>
  <c r="AB344" i="1"/>
  <c r="AB342" i="1"/>
  <c r="AB340" i="1"/>
  <c r="AB338" i="1"/>
  <c r="AB336" i="1"/>
  <c r="AB334" i="1"/>
  <c r="AB332" i="1"/>
  <c r="AB330" i="1"/>
  <c r="AB328" i="1"/>
  <c r="AB326" i="1"/>
  <c r="AB324" i="1"/>
  <c r="AB322" i="1"/>
  <c r="AB320" i="1"/>
  <c r="AB318" i="1"/>
  <c r="AB316" i="1"/>
  <c r="AB314" i="1"/>
  <c r="AB312" i="1"/>
  <c r="AB310" i="1"/>
  <c r="AB308" i="1"/>
  <c r="AB306" i="1"/>
  <c r="AB304" i="1"/>
  <c r="AB302" i="1"/>
  <c r="AB300" i="1"/>
  <c r="AB298" i="1"/>
  <c r="AB296" i="1"/>
  <c r="AB294" i="1"/>
  <c r="AB292" i="1"/>
  <c r="AB290" i="1"/>
  <c r="AB288" i="1"/>
  <c r="AB286" i="1"/>
  <c r="AB284" i="1"/>
  <c r="AB282" i="1"/>
  <c r="AB280" i="1"/>
  <c r="AB278" i="1"/>
  <c r="AB276" i="1"/>
  <c r="AB274" i="1"/>
  <c r="AB272" i="1"/>
  <c r="AB270" i="1"/>
  <c r="AB268" i="1"/>
  <c r="AB266" i="1"/>
  <c r="AB264" i="1"/>
  <c r="AB262" i="1"/>
  <c r="AB260" i="1"/>
  <c r="AB258" i="1"/>
  <c r="AB256" i="1"/>
  <c r="AB254" i="1"/>
  <c r="AB252" i="1"/>
  <c r="AB250" i="1"/>
  <c r="AB248" i="1"/>
  <c r="AB246" i="1"/>
  <c r="AB244" i="1"/>
  <c r="AB242" i="1"/>
  <c r="AB240" i="1"/>
  <c r="AB238" i="1"/>
  <c r="AB236" i="1"/>
  <c r="AB234" i="1"/>
  <c r="AB232" i="1"/>
  <c r="AB230" i="1"/>
  <c r="AB228" i="1"/>
  <c r="AB226" i="1"/>
  <c r="AB224" i="1"/>
  <c r="AB222" i="1"/>
  <c r="AB220" i="1"/>
  <c r="AB218" i="1"/>
  <c r="AB216" i="1"/>
  <c r="AB214" i="1"/>
  <c r="AB212" i="1"/>
  <c r="AB210" i="1"/>
  <c r="AB208" i="1"/>
  <c r="AB206" i="1"/>
  <c r="AB204" i="1"/>
  <c r="AB202" i="1"/>
  <c r="AB200" i="1"/>
  <c r="AB198" i="1"/>
  <c r="AB196" i="1"/>
  <c r="AB194" i="1"/>
  <c r="AB192" i="1"/>
  <c r="AB190" i="1"/>
  <c r="AB188" i="1"/>
  <c r="AB186" i="1"/>
  <c r="AB184" i="1"/>
  <c r="AB182" i="1"/>
  <c r="AB180" i="1"/>
  <c r="AB178" i="1"/>
  <c r="AB176" i="1"/>
  <c r="AB174" i="1"/>
  <c r="AB172" i="1"/>
  <c r="AB170" i="1"/>
  <c r="AB168" i="1"/>
  <c r="AB166" i="1"/>
  <c r="AB164" i="1"/>
  <c r="AB162" i="1"/>
  <c r="AB160" i="1"/>
  <c r="AB158" i="1"/>
  <c r="AB156" i="1"/>
  <c r="AB154" i="1"/>
  <c r="AB152" i="1"/>
  <c r="AB150" i="1"/>
  <c r="AB148" i="1"/>
  <c r="AB146" i="1"/>
  <c r="AB144" i="1"/>
  <c r="AB142" i="1"/>
  <c r="AB140" i="1"/>
  <c r="AB138" i="1"/>
  <c r="AB136" i="1"/>
  <c r="AB134" i="1"/>
  <c r="AB132" i="1"/>
  <c r="AB130" i="1"/>
  <c r="AB128" i="1"/>
  <c r="AB126" i="1"/>
  <c r="AB124" i="1"/>
  <c r="AB122" i="1"/>
  <c r="AB120" i="1"/>
  <c r="AB118" i="1"/>
  <c r="AB116" i="1"/>
  <c r="AB114" i="1"/>
  <c r="AB112" i="1"/>
  <c r="AB110" i="1"/>
  <c r="AB108" i="1"/>
  <c r="AB106" i="1"/>
  <c r="AB104" i="1"/>
  <c r="AB102" i="1"/>
  <c r="AB100" i="1"/>
  <c r="AB98" i="1"/>
  <c r="AB96" i="1"/>
  <c r="AB94" i="1"/>
  <c r="AB92" i="1"/>
  <c r="AB90" i="1"/>
  <c r="AB88" i="1"/>
  <c r="AB86" i="1"/>
  <c r="AB84" i="1"/>
  <c r="AB82" i="1"/>
  <c r="AB80" i="1"/>
  <c r="AB78" i="1"/>
  <c r="AB76" i="1"/>
  <c r="AB74" i="1"/>
  <c r="AB72" i="1"/>
  <c r="AB70" i="1"/>
  <c r="AB68" i="1"/>
  <c r="AB66" i="1"/>
  <c r="AB64" i="1"/>
  <c r="AB62" i="1"/>
  <c r="AB60" i="1"/>
  <c r="AB58" i="1"/>
  <c r="AB56" i="1"/>
  <c r="AB54" i="1"/>
  <c r="AB52" i="1"/>
  <c r="AB50" i="1"/>
  <c r="AB48" i="1"/>
  <c r="AB46" i="1"/>
  <c r="AB44" i="1"/>
  <c r="AB42" i="1"/>
  <c r="AB40" i="1"/>
  <c r="AB38" i="1"/>
  <c r="AB36" i="1"/>
  <c r="AB34" i="1"/>
  <c r="AB32" i="1"/>
  <c r="AB30" i="1"/>
  <c r="AB28" i="1"/>
  <c r="AB26" i="1"/>
  <c r="AB24" i="1"/>
  <c r="AB22" i="1"/>
  <c r="AB20" i="1"/>
  <c r="AB18" i="1"/>
  <c r="AB16" i="1"/>
  <c r="AB14" i="1"/>
  <c r="AB12" i="1"/>
  <c r="AB348" i="2"/>
  <c r="AB346" i="2"/>
  <c r="AB344" i="2"/>
  <c r="AB342" i="2"/>
  <c r="AB340" i="2"/>
  <c r="AB338" i="2"/>
  <c r="AB336" i="2"/>
  <c r="AB334" i="2"/>
  <c r="AB332" i="2"/>
  <c r="AB330" i="2"/>
  <c r="AB328" i="2"/>
  <c r="AB326" i="2"/>
  <c r="AB324" i="2"/>
  <c r="AB322" i="2"/>
  <c r="AB320" i="2"/>
  <c r="AB318" i="2"/>
  <c r="AB316" i="2"/>
  <c r="AB314" i="2"/>
  <c r="AB312" i="2"/>
  <c r="AB310" i="2"/>
  <c r="AB308" i="2"/>
  <c r="AB306" i="2"/>
  <c r="AB304" i="2"/>
  <c r="AB302" i="2"/>
  <c r="AB300" i="2"/>
  <c r="AB298" i="2"/>
  <c r="AB296" i="2"/>
  <c r="AB294" i="2"/>
  <c r="AB292" i="2"/>
  <c r="AB290" i="2"/>
  <c r="AB288" i="2"/>
  <c r="AB286" i="2"/>
  <c r="AB284" i="2"/>
  <c r="AB282" i="2"/>
  <c r="AB280" i="2"/>
  <c r="AB278" i="2"/>
  <c r="AB276" i="2"/>
  <c r="AB274" i="2"/>
  <c r="AB272" i="2"/>
  <c r="AB270" i="2"/>
  <c r="AB268" i="2"/>
  <c r="AB266" i="2"/>
  <c r="AB264" i="2"/>
  <c r="AB262" i="2"/>
  <c r="AB260" i="2"/>
  <c r="AB258" i="2"/>
  <c r="AB254" i="2"/>
  <c r="AB252" i="2"/>
  <c r="AB250" i="2"/>
  <c r="AB248" i="2"/>
  <c r="AB246" i="2"/>
  <c r="AB244" i="2"/>
  <c r="AB242" i="2"/>
  <c r="AB240" i="2"/>
  <c r="AB238" i="2"/>
  <c r="AB236" i="2"/>
  <c r="AB234" i="2"/>
  <c r="AB232" i="2"/>
  <c r="AB230" i="2"/>
  <c r="AB228" i="2"/>
  <c r="AB226" i="2"/>
  <c r="AB224" i="2"/>
  <c r="AB222" i="2"/>
  <c r="AB220" i="2"/>
  <c r="AB218" i="2"/>
  <c r="AB216" i="2"/>
  <c r="AB214" i="2"/>
  <c r="AB212" i="2"/>
  <c r="AB210" i="2"/>
  <c r="AB208" i="2"/>
  <c r="AB206" i="2"/>
  <c r="AB204" i="2"/>
  <c r="AB202" i="2"/>
  <c r="AB200" i="2"/>
  <c r="AB198" i="2"/>
  <c r="AB196" i="2"/>
  <c r="AB194" i="2"/>
  <c r="AB192" i="2"/>
  <c r="AB190" i="2"/>
  <c r="AB188" i="2"/>
  <c r="AB186" i="2"/>
  <c r="AB184" i="2"/>
  <c r="AB182" i="2"/>
  <c r="AB180" i="2"/>
  <c r="AB178" i="2"/>
  <c r="AB176" i="2"/>
  <c r="AB174" i="2"/>
  <c r="AB172" i="2"/>
  <c r="AB170" i="2"/>
  <c r="AB168" i="2"/>
  <c r="AB166" i="2"/>
  <c r="AB164" i="2"/>
  <c r="AB162" i="2"/>
  <c r="AB160" i="2"/>
  <c r="AB158" i="2"/>
  <c r="AB156" i="2"/>
  <c r="AB154" i="2"/>
  <c r="AB152" i="2"/>
  <c r="AB150" i="2"/>
  <c r="AB148" i="2"/>
  <c r="AB146" i="2"/>
  <c r="AB144" i="2"/>
  <c r="AB142" i="2"/>
  <c r="AB140" i="2"/>
  <c r="AB138" i="2"/>
  <c r="AB136" i="2"/>
  <c r="AB134" i="2"/>
  <c r="AB132" i="2"/>
  <c r="AB130" i="2"/>
  <c r="AB128" i="2"/>
  <c r="AB126" i="2"/>
  <c r="AB124" i="2"/>
  <c r="AB122" i="2"/>
  <c r="AB120" i="2"/>
  <c r="AB118" i="2"/>
  <c r="AB116" i="2"/>
  <c r="AB114" i="2"/>
  <c r="AB112" i="2"/>
  <c r="AB110" i="2"/>
  <c r="AB108" i="2"/>
  <c r="AB106" i="2"/>
  <c r="AB104" i="2"/>
  <c r="AB102" i="2"/>
  <c r="AB100" i="2"/>
  <c r="AB98" i="2"/>
  <c r="AB96" i="2"/>
  <c r="AB94" i="2"/>
  <c r="AB92" i="2"/>
  <c r="AB90" i="2"/>
  <c r="AB88" i="2"/>
  <c r="AB86" i="2"/>
  <c r="AB84" i="2"/>
  <c r="AB82" i="2"/>
  <c r="AB80" i="2"/>
  <c r="AB78" i="2"/>
  <c r="AB76" i="2"/>
  <c r="AB74" i="2"/>
  <c r="AB72" i="2"/>
  <c r="AA350" i="2"/>
  <c r="AA349" i="2"/>
  <c r="S349" i="2"/>
  <c r="AA350" i="1"/>
  <c r="AA349" i="1"/>
  <c r="AB69" i="2"/>
  <c r="AB67" i="2"/>
  <c r="AB65" i="2"/>
  <c r="AB63" i="2"/>
  <c r="AB61" i="2"/>
  <c r="AB59" i="2"/>
  <c r="AB57" i="2"/>
  <c r="AB55" i="2"/>
  <c r="AB53" i="2"/>
  <c r="AB51" i="2"/>
  <c r="AB49" i="2"/>
  <c r="AB47" i="2"/>
  <c r="AB45" i="2"/>
  <c r="AB43" i="2"/>
  <c r="AB41" i="2"/>
  <c r="AB39" i="2"/>
  <c r="AB37" i="2"/>
  <c r="AB35" i="2"/>
  <c r="AB33" i="2"/>
  <c r="AB31" i="2"/>
  <c r="AB29" i="2"/>
  <c r="AB27" i="2"/>
  <c r="AB25" i="2"/>
  <c r="AB23" i="2"/>
  <c r="AB21" i="2"/>
  <c r="AB19" i="2"/>
  <c r="AB17" i="2"/>
  <c r="AB15" i="2"/>
  <c r="AB13" i="2"/>
  <c r="S7" i="2"/>
  <c r="S70" i="2"/>
  <c r="S68" i="2"/>
  <c r="S66" i="2"/>
  <c r="S64" i="2"/>
  <c r="S62" i="2"/>
  <c r="S60" i="2"/>
  <c r="S58" i="2"/>
  <c r="S56" i="2"/>
  <c r="S54" i="2"/>
  <c r="S52" i="2"/>
  <c r="S50" i="2"/>
  <c r="S48" i="2"/>
  <c r="S46" i="2"/>
  <c r="S44" i="2"/>
  <c r="S42" i="2"/>
  <c r="S40" i="2"/>
  <c r="S38" i="2"/>
  <c r="S36" i="2"/>
  <c r="S34" i="2"/>
  <c r="S32" i="2"/>
  <c r="S30" i="2"/>
  <c r="S28" i="2"/>
  <c r="S26" i="2"/>
  <c r="S24" i="2"/>
  <c r="S22" i="2"/>
  <c r="S20" i="2"/>
  <c r="S18" i="2"/>
  <c r="S16" i="2"/>
  <c r="S14" i="2"/>
  <c r="S12" i="2"/>
  <c r="S9" i="2"/>
  <c r="AA69" i="2"/>
  <c r="AA67" i="2"/>
  <c r="AA65" i="2"/>
  <c r="AA63" i="2"/>
  <c r="AA61" i="2"/>
  <c r="AA59" i="2"/>
  <c r="AA57" i="2"/>
  <c r="AA55" i="2"/>
  <c r="AA53" i="2"/>
  <c r="AA51" i="2"/>
  <c r="AA49" i="2"/>
  <c r="AA47" i="2"/>
  <c r="AA45" i="2"/>
  <c r="AA43" i="2"/>
  <c r="AA41" i="2"/>
  <c r="AA39" i="2"/>
  <c r="AA37" i="2"/>
  <c r="AA35" i="2"/>
  <c r="AA33" i="2"/>
  <c r="AA31" i="2"/>
  <c r="AA29" i="2"/>
  <c r="AA27" i="2"/>
  <c r="AA25" i="2"/>
  <c r="AA23" i="2"/>
  <c r="AA21" i="2"/>
  <c r="AA19" i="2"/>
  <c r="AA17" i="2"/>
  <c r="AA15" i="2"/>
  <c r="AA13" i="2"/>
  <c r="AA11" i="2"/>
  <c r="AB70" i="2"/>
  <c r="AB68" i="2"/>
  <c r="AB66" i="2"/>
  <c r="AB64" i="2"/>
  <c r="AB62" i="2"/>
  <c r="AB60" i="2"/>
  <c r="AB58" i="2"/>
  <c r="AB56" i="2"/>
  <c r="AB54" i="2"/>
  <c r="AB52" i="2"/>
  <c r="AB50" i="2"/>
  <c r="AB48" i="2"/>
  <c r="AB46" i="2"/>
  <c r="AB44" i="2"/>
  <c r="AB42" i="2"/>
  <c r="AB40" i="2"/>
  <c r="AB38" i="2"/>
  <c r="AB36" i="2"/>
  <c r="AB34" i="2"/>
  <c r="AB32" i="2"/>
  <c r="AB30" i="2"/>
  <c r="AB28" i="2"/>
  <c r="AB26" i="2"/>
  <c r="AB24" i="2"/>
  <c r="AB22" i="2"/>
  <c r="AB20" i="2"/>
  <c r="AB18" i="2"/>
  <c r="AB16" i="2"/>
  <c r="AB14" i="2"/>
  <c r="AB12" i="2"/>
  <c r="Y7" i="1"/>
  <c r="S8" i="1"/>
  <c r="Y8" i="2"/>
  <c r="Z8" i="2"/>
  <c r="R8" i="2"/>
  <c r="S8" i="2"/>
  <c r="S7" i="1"/>
  <c r="S11" i="6"/>
  <c r="S15" i="6"/>
  <c r="W8" i="2"/>
  <c r="Y7" i="2"/>
  <c r="Z7" i="2"/>
  <c r="W7" i="2"/>
  <c r="AB11" i="2"/>
  <c r="AA8" i="1"/>
  <c r="X7" i="1"/>
  <c r="AA7" i="1"/>
  <c r="U7" i="3"/>
  <c r="V7" i="3"/>
  <c r="Z7" i="3"/>
  <c r="AA10" i="2"/>
  <c r="AB10" i="2"/>
  <c r="AA8" i="2"/>
  <c r="Z7" i="6"/>
  <c r="AB7" i="6"/>
  <c r="Z7" i="1"/>
  <c r="AA7" i="2"/>
  <c r="AC8" i="6"/>
  <c r="AC7" i="6"/>
  <c r="X8" i="2"/>
  <c r="X7" i="2"/>
  <c r="AB7" i="1"/>
  <c r="Y7" i="3"/>
  <c r="AB7" i="2"/>
  <c r="AB8" i="2"/>
</calcChain>
</file>

<file path=xl/sharedStrings.xml><?xml version="1.0" encoding="utf-8"?>
<sst xmlns="http://schemas.openxmlformats.org/spreadsheetml/2006/main" count="1476" uniqueCount="285">
  <si>
    <t xml:space="preserve"> </t>
  </si>
  <si>
    <t xml:space="preserve">Referente: (cognome - nome -recapito telefonico - mail) </t>
  </si>
  <si>
    <t>DATI UTENTE</t>
  </si>
  <si>
    <t>DATI STRUTTURA</t>
  </si>
  <si>
    <t xml:space="preserve">N. GIORNI DI DEGENZA </t>
  </si>
  <si>
    <t xml:space="preserve">TOTALE GIORNI DEGENZA </t>
  </si>
  <si>
    <t>ALTRI DATI UTENTE</t>
  </si>
  <si>
    <t>QUOTA SOCIALE GIORNALIERA</t>
  </si>
  <si>
    <t xml:space="preserve">DATI ISEE </t>
  </si>
  <si>
    <t xml:space="preserve"> DATI INDENNITA'  ACCOMPAGNAMENTO </t>
  </si>
  <si>
    <t>N. progr.</t>
  </si>
  <si>
    <t xml:space="preserve">UTENTE
(inserire le iniziali) </t>
  </si>
  <si>
    <t xml:space="preserve">COMUNE  di residenza </t>
  </si>
  <si>
    <t xml:space="preserve">TOTALE DEGENZA </t>
  </si>
  <si>
    <t>Indennità accompagnamento  (SI/NO)</t>
  </si>
  <si>
    <t>ISEE DI RIFERIMENTO PER CALCOLO COEFFICIENTE</t>
  </si>
  <si>
    <t>COEFFICIENTE DI CONTRIBUZIONE  UTENTE</t>
  </si>
  <si>
    <t xml:space="preserve"> QUOTA GIORNALIERA INTERA  a carico dell'UTENTE</t>
  </si>
  <si>
    <t xml:space="preserve"> QUOTA GIORNALIERA INTERA  a carico del COMUNE</t>
  </si>
  <si>
    <t xml:space="preserve"> QUOTA GIORNALIERA  RIDOTTA a  carico dell'UTENTE</t>
  </si>
  <si>
    <t>QUOTA GIORNALIERA RIDOTTA a carico  del COMUNE</t>
  </si>
  <si>
    <t xml:space="preserve">TOTALE QUOTA SOCIALE  DOVUTA ALLA STRUTTURA  </t>
  </si>
  <si>
    <t xml:space="preserve">TOTALE QUOTA SOCIALE  DOVUTA ALLA STRUTTURA </t>
  </si>
  <si>
    <t>ACCOMPAGNO</t>
  </si>
  <si>
    <t>SI</t>
  </si>
  <si>
    <t>NO</t>
  </si>
  <si>
    <t>Casa delle Religiose Figlie di Nostra Signora per il Sacro Cuore di Issoudun</t>
  </si>
  <si>
    <t>MANTENIMENTO ALTO</t>
  </si>
  <si>
    <t>MANTENIMENO BASSO</t>
  </si>
  <si>
    <t>SEMIRESIDENZIALE</t>
  </si>
  <si>
    <t>Festività Nazionali - 2017</t>
  </si>
  <si>
    <t>Data</t>
  </si>
  <si>
    <t>Capodanno</t>
  </si>
  <si>
    <t>Epifania</t>
  </si>
  <si>
    <t>Pasqua</t>
  </si>
  <si>
    <t>Pasquetta</t>
  </si>
  <si>
    <t>Anniversario della Liberazione</t>
  </si>
  <si>
    <t>Festa del Lavoro</t>
  </si>
  <si>
    <t>Festa della Repubblica</t>
  </si>
  <si>
    <t>Ferragosto</t>
  </si>
  <si>
    <t xml:space="preserve">Ognissanti </t>
  </si>
  <si>
    <t>Immacolata</t>
  </si>
  <si>
    <t>Natale</t>
  </si>
  <si>
    <t>Santo Stefano</t>
  </si>
  <si>
    <t>Le Querce Casa dei Nonni</t>
  </si>
  <si>
    <t>Bellosguardo</t>
  </si>
  <si>
    <t>Villa Azzurra</t>
  </si>
  <si>
    <t>Clinica Villa Mendicini</t>
  </si>
  <si>
    <t>Neurological Centre of Latium</t>
  </si>
  <si>
    <t>Oasi Tabor</t>
  </si>
  <si>
    <t>Villa Anna (già Sorrentino)</t>
  </si>
  <si>
    <t xml:space="preserve">Salus Broccostella </t>
  </si>
  <si>
    <t>Villa Maria Immacolata</t>
  </si>
  <si>
    <t>Villa Benedetta</t>
  </si>
  <si>
    <t>Merry House Centro Geriatrico</t>
  </si>
  <si>
    <t>Istituto Santo Volto</t>
  </si>
  <si>
    <t>Villa Rosa</t>
  </si>
  <si>
    <t>Villa Serena</t>
  </si>
  <si>
    <t>Salus Isola Liri</t>
  </si>
  <si>
    <t>Sant'Elisabetta</t>
  </si>
  <si>
    <t>Residenza Cimina</t>
  </si>
  <si>
    <t>Gli Annali</t>
  </si>
  <si>
    <t>Regina Coelorum</t>
  </si>
  <si>
    <t>Policlinico Italia</t>
  </si>
  <si>
    <t>San Raffaele Flaminia</t>
  </si>
  <si>
    <t>Aurora Hospital Presidio 1</t>
  </si>
  <si>
    <t>Mater Dei</t>
  </si>
  <si>
    <t>Santa Lucia dei Fontanili</t>
  </si>
  <si>
    <t>San Raffaele Rocca di Papa</t>
  </si>
  <si>
    <t>Villa Silvana</t>
  </si>
  <si>
    <t>Rio Oasi</t>
  </si>
  <si>
    <t>Villa Nina</t>
  </si>
  <si>
    <t>Casa degli Angeli Custodi</t>
  </si>
  <si>
    <t>I.H.G. RSA - Geriatria 1 (Padiglione B-C4)</t>
  </si>
  <si>
    <t>I.H.G. RSA - Disabilità 2 (Padiglione A)</t>
  </si>
  <si>
    <t>I.H.G. RSA - Geriatria 3 (Padiglione I)</t>
  </si>
  <si>
    <t>Villa degli Ulivi</t>
  </si>
  <si>
    <t>Villa dei Pini</t>
  </si>
  <si>
    <t>Nomentana Hospital Valle dei Corsi A</t>
  </si>
  <si>
    <t>Padre Luigi Monti</t>
  </si>
  <si>
    <t xml:space="preserve">A) NOTE DI COMPILAZIONE </t>
  </si>
  <si>
    <t xml:space="preserve">B) LEGENDA </t>
  </si>
  <si>
    <t>N. PROGRESSIVO</t>
  </si>
  <si>
    <t>INSERIRE LE INIZIALI DEL COGNOME E NOME</t>
  </si>
  <si>
    <t xml:space="preserve">TOTALE  GIORNI DEGENZA </t>
  </si>
  <si>
    <t xml:space="preserve">non compilare </t>
  </si>
  <si>
    <t>DATI ISEE</t>
  </si>
  <si>
    <t>DATI INDENNITA' DI ACCOMPAGNAMENTO</t>
  </si>
  <si>
    <t xml:space="preserve">Referente: (cognome - nome - recapito telefonico - mail) </t>
  </si>
  <si>
    <t xml:space="preserve">a quota sociale giornaliera INTERA </t>
  </si>
  <si>
    <t xml:space="preserve"> a quota sociale giornaliera RIDOTTA  </t>
  </si>
  <si>
    <t xml:space="preserve">COMPARTECIPAZIONE AI SENSI DELLA DGR 790/2016 </t>
  </si>
  <si>
    <t>Castello della Quiete</t>
  </si>
  <si>
    <t>Clinica S. Antonio</t>
  </si>
  <si>
    <t>Opera Madonna del Divino Amore Seconda s.r.l.</t>
  </si>
  <si>
    <t>Valle dei Casali (Già RSA Corviale)</t>
  </si>
  <si>
    <t>Livia Tiberina</t>
  </si>
  <si>
    <t>Nomentana Hospital Valle dei Corsi B</t>
  </si>
  <si>
    <t>Il Tetto</t>
  </si>
  <si>
    <t>Il Pigneto</t>
  </si>
  <si>
    <t>Sacro Cuore</t>
  </si>
  <si>
    <t>Villa Giuseppina</t>
  </si>
  <si>
    <t>Anni Azzurri Parco di Veio (già Barbarano Romano)</t>
  </si>
  <si>
    <t>Appia Felice</t>
  </si>
  <si>
    <t>Cirene</t>
  </si>
  <si>
    <t>Colle Cesarano</t>
  </si>
  <si>
    <t>E. Toti</t>
  </si>
  <si>
    <t>Ebraica</t>
  </si>
  <si>
    <t xml:space="preserve">Città Bianca Casa di Cura </t>
  </si>
  <si>
    <t>INI Divisione Medicus Casa di Cura Privata -RSA1</t>
  </si>
  <si>
    <t>L'Assunta</t>
  </si>
  <si>
    <t>La Teresiana</t>
  </si>
  <si>
    <t>Cori</t>
  </si>
  <si>
    <t>Domus Aurea Centro Residenziale Anziani</t>
  </si>
  <si>
    <t>Longoni</t>
  </si>
  <si>
    <t>Don Orione</t>
  </si>
  <si>
    <t>Madonna delle Grazie</t>
  </si>
  <si>
    <t>Flaminia S.r.l.</t>
  </si>
  <si>
    <t>Minturno Poggio Ducale</t>
  </si>
  <si>
    <t>Fondazione Turati</t>
  </si>
  <si>
    <t>Myosotis</t>
  </si>
  <si>
    <t>Parco delle Rose</t>
  </si>
  <si>
    <t>Icilio Giorgio Mancini</t>
  </si>
  <si>
    <t xml:space="preserve">Residenza Magnolia </t>
  </si>
  <si>
    <t>Residenza Monte Buono</t>
  </si>
  <si>
    <t>Residenza Pontina</t>
  </si>
  <si>
    <t>San Francesco</t>
  </si>
  <si>
    <t>San Germano S.r.l.</t>
  </si>
  <si>
    <t>San Giuseppe</t>
  </si>
  <si>
    <t>San Raffaele Borbona</t>
  </si>
  <si>
    <t xml:space="preserve">San Raffaele Montecompatri Casa di Cura </t>
  </si>
  <si>
    <t>Santa Chiara</t>
  </si>
  <si>
    <t>Santa Marinella</t>
  </si>
  <si>
    <t>Santa Rita presso Casa di Cura Nepi</t>
  </si>
  <si>
    <t>Villa delle Magnolie</t>
  </si>
  <si>
    <t>Villa delle Querce Casa di Cura - RSA 2</t>
  </si>
  <si>
    <t>Villa Immacolata (Viterbo)</t>
  </si>
  <si>
    <t>Villa Letizia</t>
  </si>
  <si>
    <t>Villa Luana Casa di Cura privata - RSA 2</t>
  </si>
  <si>
    <t>Quinta Stella</t>
  </si>
  <si>
    <t>Viterbo (già Giovanni XXIII)</t>
  </si>
  <si>
    <t>Sacra Famiglia</t>
  </si>
  <si>
    <t>Salus (Monelli)</t>
  </si>
  <si>
    <t>San Giovanni di Dio Fatebenefratelli</t>
  </si>
  <si>
    <t>San Luigi Gonzaga</t>
  </si>
  <si>
    <t>San Michele Arcangelo</t>
  </si>
  <si>
    <t>San Michele Hospital</t>
  </si>
  <si>
    <t>San Raffaele Sabaudia</t>
  </si>
  <si>
    <t>San Raffaele Trevignano</t>
  </si>
  <si>
    <t>Santa Francesca Romana</t>
  </si>
  <si>
    <t>Santa Maria Castrocielo</t>
  </si>
  <si>
    <t>Santa Rufina</t>
  </si>
  <si>
    <t>Sant'Elisabetta 2</t>
  </si>
  <si>
    <t>Valle dei Casali (già RSA Corviale)</t>
  </si>
  <si>
    <t xml:space="preserve">Villa Aurora Casa di Cura </t>
  </si>
  <si>
    <t>Villa Carla (Aprilia)</t>
  </si>
  <si>
    <t>Villa Carla (Fiumicino)</t>
  </si>
  <si>
    <t>Villa Chiara</t>
  </si>
  <si>
    <t>Villa delle Querce Casa di Cura - RSA 1</t>
  </si>
  <si>
    <t>Villa Gaia</t>
  </si>
  <si>
    <t>Villa Giulia</t>
  </si>
  <si>
    <t>Villa Luana Casa di Cura privata  - RSA 1</t>
  </si>
  <si>
    <t>Villa Lucia</t>
  </si>
  <si>
    <t>Villa Tuscolana</t>
  </si>
  <si>
    <t xml:space="preserve">Villa Verde Casa di cura </t>
  </si>
  <si>
    <t>aggiunta sede per distinguela da Maria Immacolata</t>
  </si>
  <si>
    <t>distinte fiumicino e aprilia  con stesso nome</t>
  </si>
  <si>
    <r>
      <t xml:space="preserve">2) </t>
    </r>
    <r>
      <rPr>
        <b/>
        <u/>
        <sz val="18"/>
        <color indexed="8"/>
        <rFont val="Calibri"/>
        <family val="2"/>
      </rPr>
      <t>NON MODIFICARE LE COLONNE</t>
    </r>
    <r>
      <rPr>
        <b/>
        <sz val="11"/>
        <color indexed="8"/>
        <rFont val="Calibri"/>
        <family val="2"/>
      </rPr>
      <t xml:space="preserve"> IN CUI SONO INSERITE LE FORMULE DI CALCOLO </t>
    </r>
  </si>
  <si>
    <t>INSERIRE IL NUMERO PROGRESSIVO UTENTI</t>
  </si>
  <si>
    <t xml:space="preserve">DATA RICOVERO  
</t>
  </si>
  <si>
    <t xml:space="preserve">DATA DIMISSIONI
 </t>
  </si>
  <si>
    <t>Alessandrino</t>
  </si>
  <si>
    <t>Villa Carla</t>
  </si>
  <si>
    <t>Villa Albani</t>
  </si>
  <si>
    <t xml:space="preserve">STRUTTURA REGIONALE ACCREDITATA (selezionare da menu a tendina)
</t>
  </si>
  <si>
    <t xml:space="preserve">STRUTTURA REGIONALE ACCREDITATA  (selezionare da menu a tendina)
</t>
  </si>
  <si>
    <r>
      <t xml:space="preserve">1) INSERIRE </t>
    </r>
    <r>
      <rPr>
        <b/>
        <u/>
        <sz val="18"/>
        <color indexed="8"/>
        <rFont val="Calibri"/>
        <family val="2"/>
      </rPr>
      <t>ESCLUSIVAMENTE</t>
    </r>
    <r>
      <rPr>
        <b/>
        <sz val="11"/>
        <color indexed="8"/>
        <rFont val="Calibri"/>
        <family val="2"/>
      </rPr>
      <t xml:space="preserve"> I DATI NEI CAMPI EVIDENZIATI COLORATI DI VERDE RISPETTANDO IL FORMATO INDICATO</t>
    </r>
  </si>
  <si>
    <t xml:space="preserve">A TARIFFA INTERA </t>
  </si>
  <si>
    <t>FOGLIO ELENCO STRUTTURE "MENU TENDINA"</t>
  </si>
  <si>
    <t xml:space="preserve"> PRESENZE
 gg. a tariffa INTERA
  € 59,20</t>
  </si>
  <si>
    <t xml:space="preserve"> ASSENZE 
 gg.  a tariffa RIDOTTA 
 € 45,71</t>
  </si>
  <si>
    <t>INTERA 
€ 49,20</t>
  </si>
  <si>
    <t>RIDOTTA 
 € 35,71</t>
  </si>
  <si>
    <t xml:space="preserve"> PRESENZE 
 gg. a tariffa INTERA
  € 49,20</t>
  </si>
  <si>
    <t xml:space="preserve"> ASSENZE 
 gg.  a tariffa RIDOTTA
  € 35,71</t>
  </si>
  <si>
    <t>INTERA 
€ 30,78</t>
  </si>
  <si>
    <t>RIDOTTA  
€ 20,29</t>
  </si>
  <si>
    <t xml:space="preserve">INTERA 
€ 59,20 </t>
  </si>
  <si>
    <t>RIDOTTA
  € 45,71</t>
  </si>
  <si>
    <t xml:space="preserve">INTERA 
</t>
  </si>
  <si>
    <t xml:space="preserve">RIDOTTA 
</t>
  </si>
  <si>
    <t>STRUTTURA FUORI REGIONE
(specificare il nome completo della struttura  e l’indirizzo preciso della sede operativa)</t>
  </si>
  <si>
    <t xml:space="preserve"> PRESENZE 
 gg. a tariffa INTERA
</t>
  </si>
  <si>
    <t xml:space="preserve"> ASSENZE 
 gg.  a tariffa RIDOTTA
</t>
  </si>
  <si>
    <t>TARIFFA GIORNALIERA (MAX € 59,20)</t>
  </si>
  <si>
    <t xml:space="preserve">ALTRA STRUTTURA 
</t>
  </si>
  <si>
    <t xml:space="preserve"> ALTRA STRUTTURA 
(specificare nome completo della struttura  e indirizzo preciso della sede operativa)</t>
  </si>
  <si>
    <r>
      <t>UTILIZZARE IL MENU A TENDINA  che contiene le strutture della Regione Lazio pubbliche e private accreditate.</t>
    </r>
    <r>
      <rPr>
        <i/>
        <sz val="11"/>
        <rFont val="Calibri"/>
        <family val="2"/>
      </rPr>
      <t xml:space="preserve"> 
IMPORTANTE: NON MODIFICARE, CANCELLARE, RIMUOVERE   IL FOGLIO  ELENCO STRUTTURE "MENU TENDINA" PERCHE' RENDEREBBE INEFFICACE IL MENU A TENDINA</t>
    </r>
  </si>
  <si>
    <r>
      <t>Nel caso di</t>
    </r>
    <r>
      <rPr>
        <b/>
        <sz val="11"/>
        <rFont val="Calibri"/>
        <family val="2"/>
      </rPr>
      <t xml:space="preserve"> STRUTTURA FUORI REGIONE</t>
    </r>
    <r>
      <rPr>
        <sz val="11"/>
        <rFont val="Calibri"/>
        <family val="2"/>
      </rPr>
      <t xml:space="preserve"> occorre inserire manualmente i dati della stessa (indicare nome e indirizzo della sede operativa). Si ricorda, altresì, che in tal caso, come previsto dal paragrafo Prestazioni fuori regione dell'allegato A alla DGR 790/2016:
1) la Regione concorre al pagamento della quota sociale nel limite massimo delle tariffe previste dalla normativa vigente nella Regione Lazio;
2) in tali casi il comune deve produrre - in sede di rendicontazione delle spese - la documentazione attestante l’accreditamento della struttura presso la Regione territorialmente competente e l’autorizzazione della Azienda sanitaria di residenza dell’utente all’ingresso in struttura fuori Regione.                                     </t>
    </r>
  </si>
  <si>
    <r>
      <t>PER "</t>
    </r>
    <r>
      <rPr>
        <b/>
        <sz val="11"/>
        <rFont val="Calibri"/>
        <family val="2"/>
      </rPr>
      <t>ALTRA STRUTTURA"</t>
    </r>
    <r>
      <rPr>
        <sz val="11"/>
        <rFont val="Calibri"/>
        <family val="2"/>
      </rPr>
      <t xml:space="preserve"> SI INTENDE UNA STRUTTURA RSA NON COMPRENSA NEL MENU A TENDINA DELLA  COLONNA PRECEDENTE per la quale occorre indicare manualmente i dati della stessa (nome completo della struttura  e l’indirizzo preciso della sede operativa).</t>
    </r>
  </si>
  <si>
    <t xml:space="preserve">STRUTTURA REGIONALE ACCREDITATA
(selezionare da menu a tendina)
</t>
  </si>
  <si>
    <r>
      <t xml:space="preserve">A TARIFFA RIDOTTA:    
</t>
    </r>
    <r>
      <rPr>
        <sz val="11"/>
        <color indexed="8"/>
        <rFont val="Calibri"/>
        <family val="2"/>
      </rPr>
      <t>QUOTA INTERA - € 13, 49 (VITTO E LAVANDERIA PER REGIME RESIDENZIALE) OPPURE
QUOTA INTERA - € 10,49   (VITTO E LAVANDERIA PER REGIME SEMIRESIDENZIALE)</t>
    </r>
  </si>
  <si>
    <t xml:space="preserve"> PRESENZE
 giorni a tariffa INTERA  </t>
  </si>
  <si>
    <t xml:space="preserve"> ASSENZE
 giorni a tariffa RIDOTTA  </t>
  </si>
  <si>
    <t>QUOTA GIORNALIERA INTERA  a carico dell'UTENTE</t>
  </si>
  <si>
    <t>QUOTA GIORNALIERA INTERA  a carico del COMUNE</t>
  </si>
  <si>
    <t>NON MODIFICARE, CANCELLARE, RIMUOVERE   IL FOGLIO  PERCHE' RENDEREBBE INEFFICACE IL MENU A TENDINA</t>
  </si>
  <si>
    <t>DATI STRUTTURA (FUORI REGIONE)
(COMPILARE IL MODELLO RSA FUORI REGIONE PER  STRUTTURA 
FUORI REGIONE)</t>
  </si>
  <si>
    <r>
      <t xml:space="preserve">La quota sociale a carico del comune/utente è pari al 50% della tariffa giornaliera vigente per le RSA. PER LE STRUTTURE RSA MANTENIMENTO ALTO LA TARIFFA E' </t>
    </r>
    <r>
      <rPr>
        <b/>
        <sz val="11"/>
        <color indexed="8"/>
        <rFont val="Calibri"/>
        <family val="2"/>
      </rPr>
      <t>€ 59,20</t>
    </r>
    <r>
      <rPr>
        <sz val="11"/>
        <color indexed="8"/>
        <rFont val="Calibri"/>
        <family val="2"/>
      </rPr>
      <t xml:space="preserve">. PER LE STRUTTURE RSA MANTENIMENTO BASSO LA CIFRA E' PARI A </t>
    </r>
    <r>
      <rPr>
        <b/>
        <sz val="11"/>
        <color indexed="8"/>
        <rFont val="Calibri"/>
        <family val="2"/>
      </rPr>
      <t>€ 49,20</t>
    </r>
    <r>
      <rPr>
        <sz val="11"/>
        <color indexed="8"/>
        <rFont val="Calibri"/>
        <family val="2"/>
      </rPr>
      <t xml:space="preserve">.  LA QUOTA PER IL SEMIRESIDENZIALE CORRISPONDE A </t>
    </r>
    <r>
      <rPr>
        <b/>
        <sz val="11"/>
        <color indexed="8"/>
        <rFont val="Calibri"/>
        <family val="2"/>
      </rPr>
      <t>€ 30,78</t>
    </r>
    <r>
      <rPr>
        <sz val="11"/>
        <color indexed="8"/>
        <rFont val="Calibri"/>
        <family val="2"/>
      </rPr>
      <t xml:space="preserve">. </t>
    </r>
  </si>
  <si>
    <t>QUOTA SOCIALE GIORNALIERA 
(NEL MODELLO  STRUTTURA FUORI REGIONE)</t>
  </si>
  <si>
    <t>TARIFFA GIORNALIERA
(MODELLO FUORI REGIONE)</t>
  </si>
  <si>
    <t xml:space="preserve">a quota sociale giornaliera 
INTERA </t>
  </si>
  <si>
    <t xml:space="preserve"> a quota sociale giornaliera 
RIDOTTA  </t>
  </si>
  <si>
    <t xml:space="preserve"> PRESENZE
  gg. a tariffa INTERA
  € 30,78</t>
  </si>
  <si>
    <t>a quota sociale giornaliera
 INTERA 30,78</t>
  </si>
  <si>
    <t xml:space="preserve"> a quota sociale giornaliera
 RIDOTTA  20,29</t>
  </si>
  <si>
    <t xml:space="preserve"> QUOTA GIORNALIERA INTERA  
a carico dell'UTENTE</t>
  </si>
  <si>
    <t xml:space="preserve"> QUOTA GIORNALIERA INTERA  
a carico del COMUNE</t>
  </si>
  <si>
    <t>a quota sociale giornaliera
 INTERA 59,20</t>
  </si>
  <si>
    <t xml:space="preserve"> a quota sociale giornaliera 
RIDOTTA  45,71</t>
  </si>
  <si>
    <t>a quota sociale giornaliera 
INTERA 49,20</t>
  </si>
  <si>
    <t xml:space="preserve"> a quota sociale giornaliera 
RIDOTTA  35,71</t>
  </si>
  <si>
    <t>MODELLO 1 - RSA MANTENIMENTO ALTO - (PERIODO 1 gennaio 2019  - 31 dicembre 2019)</t>
  </si>
  <si>
    <t>COMUNE: (inserire )</t>
  </si>
  <si>
    <t>PERIODO DI RENDICONTAZIONE
 (dal 1 gennaio 2019  
al 31 dicembre 2019 - nel formato gg/mm/aaaa)</t>
  </si>
  <si>
    <t>DATA RICOVERO  
(se il ricovero dell'utente è precedente al periodo di rendicontazione inserire 01/01/2019)</t>
  </si>
  <si>
    <t xml:space="preserve">DATA DIMISSIONI
 (se non dimesso prima del 31/12/2019 inserire 31/12/2019 )
 </t>
  </si>
  <si>
    <t xml:space="preserve">Campo di controllo      colonna H
 (GG. PRESENZE CORRETTI DETRATTE ASSENZE) </t>
  </si>
  <si>
    <t>MODELLO 2 - RSA MANTENIMENTO BASSO - (PERIODO 1 gennaio 2019  - 31 dicembre 2019)</t>
  </si>
  <si>
    <t>COMUNE: (inserire)</t>
  </si>
  <si>
    <t xml:space="preserve">DATA DIMISSIONI (se non dimesso prima del 31/12/2019 inserire 31/12/2019 )
 </t>
  </si>
  <si>
    <t xml:space="preserve">IMPORTO dovuto alla RSA per  giorni di degenza
 (PERIODO 1/01/2019 - 31/12/2019)  </t>
  </si>
  <si>
    <t xml:space="preserve">IMPORTO GIORNALIERO ACCOMPAGNO PER l'anno 2019
</t>
  </si>
  <si>
    <t>QUOTA TOTALE UTENTE 
AL 31/12/19</t>
  </si>
  <si>
    <t>QUOTA TOTALE COMUNE 
 AL 31/12/19</t>
  </si>
  <si>
    <t>MODELLO 3 - RSA FUORI REGIONE - (PERIODO 1 gennaio 2019  - 31 dicembre 2019)</t>
  </si>
  <si>
    <r>
      <t>STRUTTURA FUORI REGIONE
(specificare il nome completo della struttura  e l’indirizzo preciso</t>
    </r>
    <r>
      <rPr>
        <b/>
        <u/>
        <sz val="8"/>
        <color indexed="8"/>
        <rFont val="Calibri"/>
        <family val="2"/>
      </rPr>
      <t xml:space="preserve"> 
della sede operativa</t>
    </r>
    <r>
      <rPr>
        <b/>
        <sz val="8"/>
        <color indexed="8"/>
        <rFont val="Calibri"/>
        <family val="2"/>
      </rPr>
      <t>)</t>
    </r>
  </si>
  <si>
    <t>PERIODO DI RENDICONTAZIONE 
(dal 1 gennaio 2019  al
 31 dicembre 2019- nel formato gg/mm/aaaa)</t>
  </si>
  <si>
    <t xml:space="preserve">IMPORTO dovuto alla RSA per giorni di degenza
 (PERIODO 1/01/2019 - 31/12/2019)  </t>
  </si>
  <si>
    <t>IMPORTO GIORNALIERO ACCOMPAGNO PER l'anno 2019</t>
  </si>
  <si>
    <t>MODELLO 4 - RSA  SEMIRESIDENZIALE - (PERIODO 1 gennaio 2019  - 31 dicembre 2019)</t>
  </si>
  <si>
    <t xml:space="preserve">DATA DIMISSIONI 
(se non dimesso prima del 31/12/2019 inserire 31/12/2019 )
 </t>
  </si>
  <si>
    <t xml:space="preserve">IMPORTO dovuto alla RSA per giorni di degenza 
(PERIODO 1/01/2019 - 31/12/2019)  </t>
  </si>
  <si>
    <t>NOTE DI COMPILAZIONE E LEGENDA                                                                                                                                                                        dello Schema di rendicontazione delle spese sostenute dai comuni per le RSA per l'anno 2019</t>
  </si>
  <si>
    <t>PERIODO DI RENDICONTAZIONE
 (dal 1 GENNAIO 2019  al 31 DICEMBRE 2019 - nel formato gg/mm/aaaa)</t>
  </si>
  <si>
    <t>Se il ricovero dell'utente è precedente al periodo di rendicontazione inserire 01/01/2019</t>
  </si>
  <si>
    <t>Se l'utente non è stato dimesso prima del 31/12/2019 inserire nel campo 31/12/2019</t>
  </si>
  <si>
    <t>IMPORTO dovuto alla RSA per  giorni di degenza anno 2019</t>
  </si>
  <si>
    <t>PERIODO DI RENDICONTAZIONE
 (dal 1 gennaio 2019  al 
31 dicembre 2019 - nel formato gg/mm/aaaa)</t>
  </si>
  <si>
    <t xml:space="preserve"> ASSENZE  
gg.  a tariffa RIDOTTA  
€ 20,29 </t>
  </si>
  <si>
    <t>dom</t>
  </si>
  <si>
    <t xml:space="preserve">N. GIORNI DEGENZA                                                                           </t>
  </si>
  <si>
    <t xml:space="preserve">ISEE ANNUALE 
</t>
  </si>
  <si>
    <r>
      <rPr>
        <b/>
        <sz val="11"/>
        <color indexed="8"/>
        <rFont val="Calibri"/>
        <family val="2"/>
      </rPr>
      <t>COMPILARE SEMPRE</t>
    </r>
    <r>
      <rPr>
        <sz val="11"/>
        <color indexed="8"/>
        <rFont val="Calibri"/>
        <family val="2"/>
      </rPr>
      <t xml:space="preserve">
 (inserire sempre il valore ISEE: se ISEE è uguale a zero inserire 0,00)
ISEE MASSIMO AMMISSIBILE 20.000</t>
    </r>
  </si>
  <si>
    <r>
      <t>Nel caso di</t>
    </r>
    <r>
      <rPr>
        <b/>
        <sz val="11"/>
        <color indexed="8"/>
        <rFont val="Calibri"/>
        <family val="2"/>
      </rPr>
      <t xml:space="preserve"> STRUTTURA FUORI REGIONE</t>
    </r>
    <r>
      <rPr>
        <sz val="11"/>
        <color indexed="8"/>
        <rFont val="Calibri"/>
        <family val="2"/>
      </rPr>
      <t xml:space="preserve">
occorre inserire manualmente la quota sociale giornaliera della struttura, stabilita dalla Regione in cui è situata la struttura stessa. 
In tali casi, come previsto dal paragrafo Prestazioni fuori regione dell'allegato A alla DGR 790/2016:
la Regione concorre al pagamento della quota sociale nel limite massimo delle tariffe previste dalla normativa vigente nella Regione Lazio  (€ 59,20 mant. A / € 49,20 mant. B), pertanto, se la quota sociale fissata dalla regione ove è ubicata la struttura supera l'importo  previsto nel Lazio verrà conteggiata la tariffa giornaliera massima prevista nella Regione Lazio </t>
    </r>
    <r>
      <rPr>
        <b/>
        <sz val="11"/>
        <color indexed="8"/>
        <rFont val="Calibri"/>
        <family val="2"/>
      </rPr>
      <t xml:space="preserve"> (dovrà essere inserito nella colonna "TARIFFA GIORNALIERA"  del foglio "RSA Fuori Regione" l'importo MASSIMO di € 59,20 o di € 49,20).</t>
    </r>
  </si>
  <si>
    <t xml:space="preserve">
DEGENZA 
 gg MASSIMI  per il periodo inserito</t>
  </si>
  <si>
    <r>
      <rPr>
        <b/>
        <sz val="11"/>
        <rFont val="Calibri"/>
        <family val="2"/>
      </rPr>
      <t>Campo di controllo
 (il totale dei giorni di degenza deve essere uguale alla differenza delle date del periodo di ricovero e non superare i 365 gg. o 305 gg. per il regime semiresidenziale)</t>
    </r>
    <r>
      <rPr>
        <b/>
        <sz val="11"/>
        <color indexed="8"/>
        <rFont val="Calibri"/>
        <family val="2"/>
      </rPr>
      <t xml:space="preserve">
 </t>
    </r>
  </si>
  <si>
    <t xml:space="preserve">CAMPO DI CONTROLLO nascosto     </t>
  </si>
  <si>
    <t xml:space="preserve">CAMPO DI CONTROLLO
nascosto     </t>
  </si>
  <si>
    <t xml:space="preserve"> ALTRA STRUTTURA
(specificare nome completo della struttura  e indirizzo preciso della sede operativa)</t>
  </si>
  <si>
    <r>
      <t xml:space="preserve">Indennità accompagnamento  (SI/NO) 
</t>
    </r>
    <r>
      <rPr>
        <b/>
        <sz val="8"/>
        <rFont val="Calibri"/>
        <family val="2"/>
      </rPr>
      <t>(Inserire solo se percepito)</t>
    </r>
  </si>
  <si>
    <t>Indennità accompagnamento  (SI/NO) 
(Inserire solo se percepito)</t>
  </si>
  <si>
    <t>Indennità accompagnamento  
(SI/NO) 
(Inserire solo se percepito)</t>
  </si>
  <si>
    <t xml:space="preserve">Campo di controllo      colonna g
 (GG. PRESENZE CORRETTI DETRATTE ASSENZE) </t>
  </si>
  <si>
    <t xml:space="preserve">3) PER INFORMAZIONI ULTERIORI CONTATTARE L'AREA FAMIGLIA, MINORI E PERSONE FRAGILI: 
TEL: +39.06.51.68.69.72  +39.06.51.68.85.15
E-MAIL: GDIGIAMMARCO@REGIONE.LAZIO.IT; SCIOFFI@REGIONE.LAZIO.IT
</t>
  </si>
  <si>
    <t>INSERIRE IL NOME DEL COMUNE TERRITORIALMENTE COMPETENTE ALL'INTEGRAZIONE DELLA RETTA</t>
  </si>
  <si>
    <r>
      <t xml:space="preserve">Le giornate di degenza a </t>
    </r>
    <r>
      <rPr>
        <b/>
        <sz val="11"/>
        <color indexed="8"/>
        <rFont val="Calibri"/>
        <family val="2"/>
      </rPr>
      <t>quota sociale ridotta</t>
    </r>
    <r>
      <rPr>
        <sz val="11"/>
        <color indexed="8"/>
        <rFont val="Calibri"/>
        <family val="2"/>
      </rPr>
      <t xml:space="preserve"> sono quelle in cui non viene pagata alla struttura la quota relativa al vitto e alla lavanderia nei casi indicati al paragrafo Gestione assenze dell'allegato a della DGR 790/2016 (ALLEGATO A-PARAGRAFO GESTIONE ASSENZE) quindi la retta effettiva sarà data dalla retta della struttura meno la quota del VITTO E LAVANDERIA CHE CORRISPONDE A </t>
    </r>
    <r>
      <rPr>
        <b/>
        <sz val="11"/>
        <color indexed="8"/>
        <rFont val="Calibri"/>
        <family val="2"/>
      </rPr>
      <t>€ 13,49</t>
    </r>
    <r>
      <rPr>
        <sz val="11"/>
        <color indexed="8"/>
        <rFont val="Calibri"/>
        <family val="2"/>
      </rPr>
      <t xml:space="preserve"> PER IL REGIME RESIDENZIALE E
</t>
    </r>
    <r>
      <rPr>
        <b/>
        <sz val="11"/>
        <color indexed="8"/>
        <rFont val="Calibri"/>
        <family val="2"/>
      </rPr>
      <t>€ 10,49</t>
    </r>
    <r>
      <rPr>
        <sz val="11"/>
        <color indexed="8"/>
        <rFont val="Calibri"/>
        <family val="2"/>
      </rPr>
      <t xml:space="preserve"> PER IL REGIME SEMIRESIDENZIALE. 
</t>
    </r>
    <r>
      <rPr>
        <b/>
        <sz val="11"/>
        <color indexed="8"/>
        <rFont val="Calibri"/>
        <family val="2"/>
      </rPr>
      <t>DA INSERIRE I GIORNI DI ASSENZA SOLO SE LA SPESA E' STATA EFFETTIVAMENTE SOSTENUTA/DA FATTURARE</t>
    </r>
  </si>
  <si>
    <t>INDICARE DAL MENU A TENDINA : SI o NO 
(da inserire solo se percepito)</t>
  </si>
  <si>
    <t>IMPORTO GIORNALIE
RO ACCOMPAGNO 
(solo se percepito)</t>
  </si>
  <si>
    <t>Ancelle Francescane del Buon Pastore</t>
  </si>
  <si>
    <t>Villa Maria Immacolata (Roma)</t>
  </si>
  <si>
    <t xml:space="preserve">Madonna del Rosario  Casa di cura privata </t>
  </si>
  <si>
    <t>INI Divisione Medicus Casa di Cura Privata - RSA 1</t>
  </si>
  <si>
    <t>INI Divisione Medicus Casa di Cura Privata - RSA2</t>
  </si>
  <si>
    <t>Santa Rita (presso Casa di Cura Nepi)</t>
  </si>
  <si>
    <t>Sant'Elisabetta 2 (Fiuggi)</t>
  </si>
  <si>
    <t>San Giuseppe (Roma)</t>
  </si>
  <si>
    <t>San Giuseppe (Acquapendente- VT)</t>
  </si>
  <si>
    <t>DCA U00085/2019 revocato accreditamento MB a decorrere dal trsferimento posti</t>
  </si>
  <si>
    <t xml:space="preserve">CAMPO DI CONTROLLO
</t>
  </si>
  <si>
    <t>Campo di controllo         
    (il totale dei giorni di degenza deve essere uguale alla differenza delle date del periodo di ricovero e  non può eccedere
365 gg)</t>
  </si>
  <si>
    <t>Campo di controllo         
    (il totale dei giorni di degenza deve essere uguale alla differenza delle date del periodo di ricovero e  non può eccedere
305 gg)</t>
  </si>
  <si>
    <t>DATI STRUTTURA 
(si ricorda di allegare la documentazione prevista dalla DGR n. 790/2016 - Allegato A, paragrafo Prestazioni fuori regione)</t>
  </si>
  <si>
    <t>Città di Rieti</t>
  </si>
  <si>
    <r>
      <t xml:space="preserve">ISEE
ANNUALE  </t>
    </r>
    <r>
      <rPr>
        <b/>
        <sz val="8"/>
        <color rgb="FFFF0000"/>
        <rFont val="Calibri"/>
        <family val="2"/>
      </rPr>
      <t>(compilare sempre e se ISEE è uguale a zero inserire 0,00)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</si>
</sst>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#,##0.00;[Red]#,##0.00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indexed="8"/>
      <name val="Calibri"/>
      <family val="2"/>
    </font>
    <font>
      <sz val="11"/>
      <color indexed="8"/>
      <name val="Calibri"/>
      <family val="2"/>
    </font>
    <font>
      <b/>
      <sz val="9"/>
      <color indexed="8"/>
      <name val="Calibri"/>
      <family val="2"/>
    </font>
    <font>
      <b/>
      <sz val="7"/>
      <color indexed="8"/>
      <name val="Calibri"/>
      <family val="2"/>
    </font>
    <font>
      <sz val="9"/>
      <color indexed="8"/>
      <name val="Calibri"/>
      <family val="2"/>
    </font>
    <font>
      <b/>
      <sz val="8"/>
      <color indexed="8"/>
      <name val="Calibri"/>
      <family val="2"/>
    </font>
    <font>
      <sz val="8"/>
      <color indexed="8"/>
      <name val="Calibri"/>
      <family val="2"/>
    </font>
    <font>
      <sz val="9"/>
      <color indexed="8"/>
      <name val="Gill Sans MT"/>
      <family val="2"/>
    </font>
    <font>
      <sz val="9"/>
      <color indexed="10"/>
      <name val="Gill Sans MT"/>
      <family val="2"/>
    </font>
    <font>
      <sz val="7"/>
      <color indexed="8"/>
      <name val="Gill Sans MT"/>
      <family val="2"/>
    </font>
    <font>
      <sz val="11"/>
      <name val="Calibri"/>
      <family val="2"/>
    </font>
    <font>
      <b/>
      <sz val="11"/>
      <name val="Calibri"/>
      <family val="2"/>
    </font>
    <font>
      <sz val="11"/>
      <color theme="1"/>
      <name val="Arial"/>
      <family val="2"/>
    </font>
    <font>
      <b/>
      <sz val="11"/>
      <name val="Garamond"/>
      <family val="1"/>
    </font>
    <font>
      <b/>
      <sz val="20"/>
      <color indexed="8"/>
      <name val="Calibri"/>
      <family val="2"/>
    </font>
    <font>
      <b/>
      <sz val="11"/>
      <color indexed="8"/>
      <name val="Calibri"/>
      <family val="2"/>
    </font>
    <font>
      <b/>
      <u/>
      <sz val="18"/>
      <color indexed="8"/>
      <name val="Calibri"/>
      <family val="2"/>
    </font>
    <font>
      <sz val="18"/>
      <color indexed="10"/>
      <name val="Calibri"/>
      <family val="2"/>
    </font>
    <font>
      <b/>
      <sz val="12"/>
      <color indexed="8"/>
      <name val="Calibri"/>
      <family val="2"/>
    </font>
    <font>
      <b/>
      <sz val="12"/>
      <color indexed="10"/>
      <name val="Calibri"/>
      <family val="2"/>
    </font>
    <font>
      <b/>
      <sz val="8"/>
      <color rgb="FFFF0000"/>
      <name val="Calibri"/>
      <family val="2"/>
    </font>
    <font>
      <b/>
      <sz val="8"/>
      <name val="Calibri"/>
      <family val="2"/>
    </font>
    <font>
      <i/>
      <sz val="11"/>
      <name val="Calibri"/>
      <family val="2"/>
    </font>
    <font>
      <b/>
      <u/>
      <sz val="8"/>
      <color indexed="8"/>
      <name val="Calibri"/>
      <family val="2"/>
    </font>
    <font>
      <b/>
      <sz val="9"/>
      <color rgb="FFFF0000"/>
      <name val="Calibri"/>
      <family val="2"/>
    </font>
    <font>
      <sz val="9"/>
      <color rgb="FFFF0000"/>
      <name val="Gill Sans MT"/>
      <family val="2"/>
    </font>
    <font>
      <b/>
      <sz val="11"/>
      <color indexed="8"/>
      <name val="Gill Sans MT"/>
      <family val="2"/>
    </font>
    <font>
      <sz val="12"/>
      <color theme="1"/>
      <name val="Calibri"/>
      <family val="2"/>
      <scheme val="minor"/>
    </font>
    <font>
      <b/>
      <sz val="12"/>
      <name val="Garamond"/>
      <family val="1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00B0F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/>
  </cellStyleXfs>
  <cellXfs count="172">
    <xf numFmtId="0" fontId="0" fillId="0" borderId="0" xfId="0"/>
    <xf numFmtId="0" fontId="0" fillId="2" borderId="0" xfId="0" applyFill="1"/>
    <xf numFmtId="0" fontId="0" fillId="0" borderId="0" xfId="0" applyFill="1"/>
    <xf numFmtId="0" fontId="4" fillId="0" borderId="0" xfId="0" applyFont="1"/>
    <xf numFmtId="0" fontId="4" fillId="0" borderId="0" xfId="0" applyFont="1" applyFill="1"/>
    <xf numFmtId="0" fontId="7" fillId="0" borderId="0" xfId="0" applyFont="1" applyFill="1" applyAlignment="1">
      <alignment horizontal="center" vertical="top"/>
    </xf>
    <xf numFmtId="0" fontId="9" fillId="0" borderId="0" xfId="0" applyFont="1" applyAlignment="1">
      <alignment horizontal="justify" vertical="top"/>
    </xf>
    <xf numFmtId="164" fontId="0" fillId="0" borderId="0" xfId="0" applyNumberFormat="1"/>
    <xf numFmtId="0" fontId="5" fillId="0" borderId="1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horizontal="center" vertical="top" wrapText="1"/>
    </xf>
    <xf numFmtId="3" fontId="10" fillId="2" borderId="1" xfId="0" applyNumberFormat="1" applyFont="1" applyFill="1" applyBorder="1" applyAlignment="1">
      <alignment horizontal="center" vertical="center"/>
    </xf>
    <xf numFmtId="4" fontId="12" fillId="0" borderId="1" xfId="0" applyNumberFormat="1" applyFont="1" applyFill="1" applyBorder="1" applyAlignment="1">
      <alignment horizontal="center" vertical="center"/>
    </xf>
    <xf numFmtId="4" fontId="12" fillId="2" borderId="1" xfId="0" applyNumberFormat="1" applyFont="1" applyFill="1" applyBorder="1" applyAlignment="1">
      <alignment horizontal="center" vertical="center"/>
    </xf>
    <xf numFmtId="4" fontId="12" fillId="2" borderId="1" xfId="1" applyNumberFormat="1" applyFont="1" applyFill="1" applyBorder="1" applyAlignment="1">
      <alignment horizontal="center" vertical="center"/>
    </xf>
    <xf numFmtId="165" fontId="12" fillId="2" borderId="1" xfId="1" applyNumberFormat="1" applyFont="1" applyFill="1" applyBorder="1" applyAlignment="1">
      <alignment horizontal="right" vertical="center"/>
    </xf>
    <xf numFmtId="2" fontId="12" fillId="2" borderId="1" xfId="0" applyNumberFormat="1" applyFont="1" applyFill="1" applyBorder="1" applyAlignment="1">
      <alignment horizontal="center" vertical="center"/>
    </xf>
    <xf numFmtId="2" fontId="12" fillId="2" borderId="1" xfId="0" applyNumberFormat="1" applyFont="1" applyFill="1" applyBorder="1" applyAlignment="1">
      <alignment horizontal="center" vertical="center" wrapText="1"/>
    </xf>
    <xf numFmtId="0" fontId="0" fillId="0" borderId="0" xfId="0" applyBorder="1"/>
    <xf numFmtId="0" fontId="0" fillId="0" borderId="0" xfId="0" applyFont="1"/>
    <xf numFmtId="1" fontId="15" fillId="0" borderId="1" xfId="2" applyNumberFormat="1" applyFont="1" applyBorder="1"/>
    <xf numFmtId="0" fontId="13" fillId="0" borderId="1" xfId="0" applyFont="1" applyBorder="1"/>
    <xf numFmtId="14" fontId="13" fillId="0" borderId="1" xfId="0" applyNumberFormat="1" applyFont="1" applyBorder="1"/>
    <xf numFmtId="0" fontId="13" fillId="0" borderId="1" xfId="0" applyFont="1" applyBorder="1" applyAlignment="1">
      <alignment vertical="center" wrapText="1"/>
    </xf>
    <xf numFmtId="14" fontId="13" fillId="0" borderId="1" xfId="0" applyNumberFormat="1" applyFont="1" applyBorder="1" applyAlignment="1">
      <alignment vertical="center"/>
    </xf>
    <xf numFmtId="14" fontId="13" fillId="0" borderId="1" xfId="0" applyNumberFormat="1" applyFont="1" applyBorder="1" applyAlignment="1">
      <alignment horizontal="right"/>
    </xf>
    <xf numFmtId="1" fontId="13" fillId="0" borderId="1" xfId="0" applyNumberFormat="1" applyFont="1" applyBorder="1"/>
    <xf numFmtId="3" fontId="10" fillId="2" borderId="1" xfId="0" applyNumberFormat="1" applyFont="1" applyFill="1" applyBorder="1" applyAlignment="1" applyProtection="1">
      <alignment horizontal="center" vertical="center"/>
    </xf>
    <xf numFmtId="4" fontId="12" fillId="0" borderId="1" xfId="0" applyNumberFormat="1" applyFont="1" applyFill="1" applyBorder="1" applyAlignment="1" applyProtection="1">
      <alignment horizontal="center" vertical="center"/>
    </xf>
    <xf numFmtId="4" fontId="12" fillId="2" borderId="1" xfId="0" applyNumberFormat="1" applyFont="1" applyFill="1" applyBorder="1" applyAlignment="1" applyProtection="1">
      <alignment horizontal="center" vertical="center"/>
    </xf>
    <xf numFmtId="4" fontId="12" fillId="2" borderId="1" xfId="1" applyNumberFormat="1" applyFont="1" applyFill="1" applyBorder="1" applyAlignment="1" applyProtection="1">
      <alignment horizontal="center" vertical="center"/>
    </xf>
    <xf numFmtId="165" fontId="12" fillId="2" borderId="1" xfId="1" applyNumberFormat="1" applyFont="1" applyFill="1" applyBorder="1" applyAlignment="1" applyProtection="1">
      <alignment horizontal="right" vertical="center"/>
    </xf>
    <xf numFmtId="2" fontId="12" fillId="2" borderId="1" xfId="0" applyNumberFormat="1" applyFont="1" applyFill="1" applyBorder="1" applyAlignment="1" applyProtection="1">
      <alignment horizontal="center" vertical="center"/>
    </xf>
    <xf numFmtId="165" fontId="12" fillId="0" borderId="1" xfId="0" applyNumberFormat="1" applyFont="1" applyFill="1" applyBorder="1" applyAlignment="1" applyProtection="1">
      <alignment horizontal="center" vertical="center"/>
    </xf>
    <xf numFmtId="2" fontId="12" fillId="2" borderId="1" xfId="0" applyNumberFormat="1" applyFont="1" applyFill="1" applyBorder="1" applyAlignment="1" applyProtection="1">
      <alignment horizontal="center" vertical="center" wrapText="1"/>
    </xf>
    <xf numFmtId="164" fontId="0" fillId="0" borderId="0" xfId="0" applyNumberFormat="1" applyProtection="1"/>
    <xf numFmtId="0" fontId="8" fillId="0" borderId="11" xfId="0" applyFont="1" applyFill="1" applyBorder="1" applyAlignment="1">
      <alignment horizontal="left" vertical="top" wrapText="1"/>
    </xf>
    <xf numFmtId="0" fontId="20" fillId="2" borderId="9" xfId="0" applyFont="1" applyFill="1" applyBorder="1" applyAlignment="1">
      <alignment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/>
    </xf>
    <xf numFmtId="4" fontId="0" fillId="0" borderId="0" xfId="0" applyNumberFormat="1"/>
    <xf numFmtId="0" fontId="16" fillId="0" borderId="0" xfId="0" applyFont="1" applyFill="1" applyBorder="1" applyAlignment="1">
      <alignment horizontal="left" vertical="center" wrapText="1"/>
    </xf>
    <xf numFmtId="0" fontId="0" fillId="0" borderId="0" xfId="0" applyFont="1" applyBorder="1"/>
    <xf numFmtId="0" fontId="2" fillId="3" borderId="0" xfId="0" applyFont="1" applyFill="1" applyAlignment="1">
      <alignment wrapText="1"/>
    </xf>
    <xf numFmtId="0" fontId="18" fillId="3" borderId="8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top" wrapText="1"/>
    </xf>
    <xf numFmtId="1" fontId="5" fillId="5" borderId="1" xfId="0" applyNumberFormat="1" applyFont="1" applyFill="1" applyBorder="1" applyAlignment="1" applyProtection="1">
      <alignment horizontal="left"/>
      <protection locked="0"/>
    </xf>
    <xf numFmtId="0" fontId="10" fillId="5" borderId="1" xfId="0" applyFont="1" applyFill="1" applyBorder="1" applyAlignment="1" applyProtection="1">
      <alignment horizontal="left" vertical="center"/>
      <protection locked="0"/>
    </xf>
    <xf numFmtId="0" fontId="10" fillId="5" borderId="1" xfId="0" applyFont="1" applyFill="1" applyBorder="1" applyAlignment="1" applyProtection="1">
      <alignment horizontal="center" vertical="center" wrapText="1"/>
      <protection locked="0"/>
    </xf>
    <xf numFmtId="0" fontId="10" fillId="5" borderId="1" xfId="0" applyFont="1" applyFill="1" applyBorder="1" applyAlignment="1" applyProtection="1">
      <alignment vertical="top" wrapText="1"/>
      <protection locked="0"/>
    </xf>
    <xf numFmtId="14" fontId="10" fillId="5" borderId="1" xfId="0" applyNumberFormat="1" applyFont="1" applyFill="1" applyBorder="1" applyAlignment="1" applyProtection="1">
      <alignment horizontal="center" vertical="center"/>
      <protection locked="0"/>
    </xf>
    <xf numFmtId="3" fontId="10" fillId="5" borderId="1" xfId="0" applyNumberFormat="1" applyFont="1" applyFill="1" applyBorder="1" applyAlignment="1" applyProtection="1">
      <alignment horizontal="center" vertical="center"/>
      <protection locked="0"/>
    </xf>
    <xf numFmtId="0" fontId="0" fillId="3" borderId="0" xfId="0" applyFill="1" applyBorder="1"/>
    <xf numFmtId="0" fontId="0" fillId="5" borderId="0" xfId="0" applyFill="1" applyBorder="1"/>
    <xf numFmtId="0" fontId="18" fillId="5" borderId="5" xfId="0" applyFont="1" applyFill="1" applyBorder="1" applyAlignment="1">
      <alignment vertical="top" wrapText="1"/>
    </xf>
    <xf numFmtId="0" fontId="4" fillId="5" borderId="7" xfId="0" applyFont="1" applyFill="1" applyBorder="1" applyAlignment="1">
      <alignment vertical="top" wrapText="1"/>
    </xf>
    <xf numFmtId="0" fontId="4" fillId="5" borderId="9" xfId="0" applyFont="1" applyFill="1" applyBorder="1" applyAlignment="1">
      <alignment vertical="top" wrapText="1"/>
    </xf>
    <xf numFmtId="0" fontId="13" fillId="5" borderId="9" xfId="0" applyFont="1" applyFill="1" applyBorder="1" applyAlignment="1">
      <alignment vertical="top" wrapText="1"/>
    </xf>
    <xf numFmtId="0" fontId="0" fillId="0" borderId="0" xfId="0" applyFill="1" applyBorder="1"/>
    <xf numFmtId="0" fontId="6" fillId="3" borderId="1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 wrapText="1"/>
    </xf>
    <xf numFmtId="0" fontId="18" fillId="5" borderId="1" xfId="0" applyFont="1" applyFill="1" applyBorder="1" applyAlignment="1">
      <alignment vertical="top" wrapText="1"/>
    </xf>
    <xf numFmtId="0" fontId="0" fillId="3" borderId="0" xfId="0" applyFill="1"/>
    <xf numFmtId="2" fontId="0" fillId="3" borderId="0" xfId="0" applyNumberFormat="1" applyFill="1"/>
    <xf numFmtId="0" fontId="6" fillId="3" borderId="1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 wrapText="1"/>
    </xf>
    <xf numFmtId="0" fontId="8" fillId="3" borderId="1" xfId="0" applyFont="1" applyFill="1" applyBorder="1" applyAlignment="1">
      <alignment horizontal="center" vertical="top" wrapText="1"/>
    </xf>
    <xf numFmtId="0" fontId="21" fillId="7" borderId="2" xfId="0" applyFont="1" applyFill="1" applyBorder="1" applyAlignment="1">
      <alignment horizontal="left" vertical="top" wrapText="1"/>
    </xf>
    <xf numFmtId="0" fontId="18" fillId="5" borderId="6" xfId="0" applyFont="1" applyFill="1" applyBorder="1" applyAlignment="1">
      <alignment vertical="top" wrapText="1"/>
    </xf>
    <xf numFmtId="0" fontId="18" fillId="0" borderId="1" xfId="0" applyFont="1" applyFill="1" applyBorder="1" applyAlignment="1">
      <alignment vertical="top" wrapText="1"/>
    </xf>
    <xf numFmtId="0" fontId="0" fillId="0" borderId="0" xfId="0" applyAlignment="1"/>
    <xf numFmtId="0" fontId="18" fillId="5" borderId="8" xfId="0" applyFont="1" applyFill="1" applyBorder="1" applyAlignment="1">
      <alignment horizontal="left" vertical="top" wrapText="1"/>
    </xf>
    <xf numFmtId="0" fontId="18" fillId="5" borderId="1" xfId="0" applyFont="1" applyFill="1" applyBorder="1" applyAlignment="1">
      <alignment vertical="top" wrapText="1"/>
    </xf>
    <xf numFmtId="0" fontId="8" fillId="0" borderId="17" xfId="0" applyFont="1" applyFill="1" applyBorder="1" applyAlignment="1">
      <alignment horizontal="center" vertical="top" wrapText="1"/>
    </xf>
    <xf numFmtId="0" fontId="14" fillId="3" borderId="1" xfId="0" applyFont="1" applyFill="1" applyBorder="1" applyAlignment="1">
      <alignment horizontal="center" vertical="center"/>
    </xf>
    <xf numFmtId="0" fontId="13" fillId="0" borderId="13" xfId="0" applyFont="1" applyBorder="1"/>
    <xf numFmtId="0" fontId="0" fillId="0" borderId="18" xfId="0" applyFill="1" applyBorder="1"/>
    <xf numFmtId="0" fontId="4" fillId="0" borderId="18" xfId="0" applyFont="1" applyBorder="1"/>
    <xf numFmtId="0" fontId="4" fillId="0" borderId="18" xfId="0" applyFont="1" applyFill="1" applyBorder="1"/>
    <xf numFmtId="0" fontId="7" fillId="0" borderId="18" xfId="0" applyFont="1" applyFill="1" applyBorder="1" applyAlignment="1">
      <alignment horizontal="center" vertical="top"/>
    </xf>
    <xf numFmtId="0" fontId="6" fillId="0" borderId="1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 wrapText="1"/>
    </xf>
    <xf numFmtId="0" fontId="0" fillId="0" borderId="0" xfId="0" applyFill="1" applyBorder="1" applyAlignment="1">
      <alignment horizontal="right"/>
    </xf>
    <xf numFmtId="165" fontId="10" fillId="5" borderId="1" xfId="1" applyNumberFormat="1" applyFont="1" applyFill="1" applyBorder="1" applyAlignment="1" applyProtection="1">
      <alignment horizontal="right" vertical="center"/>
      <protection locked="0"/>
    </xf>
    <xf numFmtId="0" fontId="0" fillId="0" borderId="0" xfId="0" applyAlignment="1">
      <alignment horizontal="right"/>
    </xf>
    <xf numFmtId="0" fontId="0" fillId="0" borderId="0" xfId="0" applyFill="1" applyBorder="1" applyAlignment="1">
      <alignment horizontal="center"/>
    </xf>
    <xf numFmtId="49" fontId="10" fillId="5" borderId="1" xfId="1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/>
    </xf>
    <xf numFmtId="0" fontId="0" fillId="2" borderId="0" xfId="0" applyFill="1" applyBorder="1" applyAlignment="1">
      <alignment horizontal="center"/>
    </xf>
    <xf numFmtId="165" fontId="12" fillId="2" borderId="1" xfId="1" applyNumberFormat="1" applyFont="1" applyFill="1" applyBorder="1" applyAlignment="1">
      <alignment horizontal="center" vertical="center"/>
    </xf>
    <xf numFmtId="0" fontId="0" fillId="2" borderId="0" xfId="0" applyFill="1" applyAlignment="1">
      <alignment horizontal="center"/>
    </xf>
    <xf numFmtId="0" fontId="0" fillId="3" borderId="0" xfId="0" applyFill="1" applyBorder="1" applyAlignment="1">
      <alignment horizontal="right"/>
    </xf>
    <xf numFmtId="0" fontId="0" fillId="3" borderId="0" xfId="0" applyFill="1" applyBorder="1" applyAlignment="1">
      <alignment horizontal="center"/>
    </xf>
    <xf numFmtId="165" fontId="12" fillId="2" borderId="1" xfId="1" applyNumberFormat="1" applyFont="1" applyFill="1" applyBorder="1" applyAlignment="1" applyProtection="1">
      <alignment horizontal="center" vertical="center"/>
    </xf>
    <xf numFmtId="2" fontId="0" fillId="3" borderId="0" xfId="0" applyNumberFormat="1" applyFill="1" applyBorder="1" applyAlignment="1">
      <alignment horizontal="center"/>
    </xf>
    <xf numFmtId="2" fontId="10" fillId="5" borderId="1" xfId="1" applyNumberFormat="1" applyFont="1" applyFill="1" applyBorder="1" applyAlignment="1" applyProtection="1">
      <alignment horizontal="center" vertical="center"/>
      <protection locked="0"/>
    </xf>
    <xf numFmtId="2" fontId="0" fillId="0" borderId="0" xfId="0" applyNumberFormat="1" applyAlignment="1">
      <alignment horizontal="center"/>
    </xf>
    <xf numFmtId="0" fontId="0" fillId="0" borderId="0" xfId="0" applyBorder="1" applyAlignment="1">
      <alignment horizontal="right"/>
    </xf>
    <xf numFmtId="0" fontId="18" fillId="5" borderId="1" xfId="0" applyFont="1" applyFill="1" applyBorder="1" applyAlignment="1">
      <alignment vertical="top" wrapText="1"/>
    </xf>
    <xf numFmtId="0" fontId="24" fillId="0" borderId="1" xfId="0" applyFont="1" applyFill="1" applyBorder="1" applyAlignment="1">
      <alignment horizontal="center" vertical="top" wrapText="1"/>
    </xf>
    <xf numFmtId="0" fontId="4" fillId="8" borderId="9" xfId="0" applyFont="1" applyFill="1" applyBorder="1" applyAlignment="1">
      <alignment vertical="top" wrapText="1"/>
    </xf>
    <xf numFmtId="0" fontId="0" fillId="0" borderId="0" xfId="0" applyFont="1" applyAlignment="1">
      <alignment horizontal="right"/>
    </xf>
    <xf numFmtId="3" fontId="28" fillId="4" borderId="1" xfId="0" applyNumberFormat="1" applyFont="1" applyFill="1" applyBorder="1" applyAlignment="1" applyProtection="1">
      <alignment horizontal="center" vertical="center"/>
      <protection locked="0"/>
    </xf>
    <xf numFmtId="0" fontId="6" fillId="3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 wrapText="1"/>
    </xf>
    <xf numFmtId="0" fontId="27" fillId="4" borderId="1" xfId="0" applyFont="1" applyFill="1" applyBorder="1" applyAlignment="1">
      <alignment horizontal="center" vertical="top" wrapText="1"/>
    </xf>
    <xf numFmtId="0" fontId="23" fillId="4" borderId="1" xfId="0" applyFont="1" applyFill="1" applyBorder="1" applyAlignment="1">
      <alignment horizontal="center" vertical="top" wrapText="1"/>
    </xf>
    <xf numFmtId="165" fontId="29" fillId="2" borderId="1" xfId="1" applyNumberFormat="1" applyFont="1" applyFill="1" applyBorder="1" applyAlignment="1">
      <alignment horizontal="right" vertical="center"/>
    </xf>
    <xf numFmtId="165" fontId="29" fillId="2" borderId="1" xfId="1" applyNumberFormat="1" applyFont="1" applyFill="1" applyBorder="1" applyAlignment="1" applyProtection="1">
      <alignment horizontal="right" vertical="center"/>
    </xf>
    <xf numFmtId="0" fontId="23" fillId="3" borderId="1" xfId="0" applyFont="1" applyFill="1" applyBorder="1" applyAlignment="1">
      <alignment horizontal="center" vertical="top" wrapText="1"/>
    </xf>
    <xf numFmtId="0" fontId="18" fillId="3" borderId="1" xfId="0" applyFont="1" applyFill="1" applyBorder="1" applyAlignment="1">
      <alignment vertical="top" wrapText="1"/>
    </xf>
    <xf numFmtId="0" fontId="2" fillId="4" borderId="0" xfId="0" applyFont="1" applyFill="1" applyBorder="1"/>
    <xf numFmtId="0" fontId="2" fillId="4" borderId="0" xfId="0" applyFont="1" applyFill="1"/>
    <xf numFmtId="0" fontId="0" fillId="4" borderId="0" xfId="0" applyFill="1" applyBorder="1"/>
    <xf numFmtId="0" fontId="11" fillId="4" borderId="1" xfId="0" applyNumberFormat="1" applyFont="1" applyFill="1" applyBorder="1" applyAlignment="1">
      <alignment horizontal="center" vertical="center"/>
    </xf>
    <xf numFmtId="0" fontId="0" fillId="4" borderId="0" xfId="0" applyFill="1"/>
    <xf numFmtId="0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NumberFormat="1" applyFont="1" applyFill="1" applyBorder="1" applyAlignment="1" applyProtection="1">
      <alignment horizontal="center" vertical="center" wrapText="1"/>
    </xf>
    <xf numFmtId="0" fontId="5" fillId="3" borderId="1" xfId="0" applyFont="1" applyFill="1" applyBorder="1" applyAlignment="1">
      <alignment horizontal="center" vertical="top" wrapText="1"/>
    </xf>
    <xf numFmtId="0" fontId="16" fillId="3" borderId="0" xfId="0" applyFont="1" applyFill="1" applyBorder="1" applyAlignment="1">
      <alignment horizontal="left" vertical="center" wrapText="1"/>
    </xf>
    <xf numFmtId="0" fontId="0" fillId="3" borderId="0" xfId="0" applyFont="1" applyFill="1" applyBorder="1"/>
    <xf numFmtId="0" fontId="30" fillId="10" borderId="0" xfId="0" applyFont="1" applyFill="1"/>
    <xf numFmtId="0" fontId="30" fillId="11" borderId="0" xfId="0" applyFont="1" applyFill="1"/>
    <xf numFmtId="0" fontId="30" fillId="12" borderId="0" xfId="0" applyFont="1" applyFill="1"/>
    <xf numFmtId="0" fontId="31" fillId="7" borderId="1" xfId="0" applyFont="1" applyFill="1" applyBorder="1" applyAlignment="1">
      <alignment horizontal="left" vertical="center" wrapText="1"/>
    </xf>
    <xf numFmtId="0" fontId="31" fillId="8" borderId="1" xfId="0" applyFont="1" applyFill="1" applyBorder="1" applyAlignment="1">
      <alignment horizontal="left" vertical="center" wrapText="1"/>
    </xf>
    <xf numFmtId="0" fontId="30" fillId="0" borderId="0" xfId="0" applyFont="1"/>
    <xf numFmtId="0" fontId="30" fillId="3" borderId="0" xfId="0" applyFont="1" applyFill="1"/>
    <xf numFmtId="0" fontId="31" fillId="9" borderId="1" xfId="0" applyFont="1" applyFill="1" applyBorder="1" applyAlignment="1">
      <alignment horizontal="left" vertical="center" wrapText="1"/>
    </xf>
    <xf numFmtId="0" fontId="30" fillId="0" borderId="0" xfId="0" applyFont="1" applyAlignment="1">
      <alignment wrapText="1"/>
    </xf>
    <xf numFmtId="0" fontId="31" fillId="0" borderId="0" xfId="0" applyFont="1" applyFill="1" applyBorder="1" applyAlignment="1">
      <alignment horizontal="left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3" borderId="1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 wrapText="1"/>
    </xf>
    <xf numFmtId="0" fontId="3" fillId="5" borderId="1" xfId="0" applyFont="1" applyFill="1" applyBorder="1" applyAlignment="1">
      <alignment horizontal="left" wrapText="1"/>
    </xf>
    <xf numFmtId="0" fontId="4" fillId="5" borderId="1" xfId="0" applyFont="1" applyFill="1" applyBorder="1" applyAlignment="1" applyProtection="1">
      <alignment horizontal="left" wrapText="1"/>
      <protection locked="0"/>
    </xf>
    <xf numFmtId="0" fontId="4" fillId="5" borderId="1" xfId="0" applyFont="1" applyFill="1" applyBorder="1" applyAlignment="1" applyProtection="1">
      <alignment horizontal="left" vertical="center" wrapText="1"/>
      <protection locked="0"/>
    </xf>
    <xf numFmtId="0" fontId="5" fillId="0" borderId="1" xfId="0" applyFont="1" applyFill="1" applyBorder="1" applyAlignment="1">
      <alignment horizontal="center" vertical="top" wrapText="1"/>
    </xf>
    <xf numFmtId="0" fontId="5" fillId="3" borderId="1" xfId="0" applyFont="1" applyFill="1" applyBorder="1" applyAlignment="1">
      <alignment horizontal="center" vertical="top" wrapText="1"/>
    </xf>
    <xf numFmtId="0" fontId="6" fillId="0" borderId="13" xfId="0" applyFont="1" applyFill="1" applyBorder="1" applyAlignment="1">
      <alignment horizontal="center" vertical="top" wrapText="1"/>
    </xf>
    <xf numFmtId="0" fontId="6" fillId="0" borderId="14" xfId="0" applyFont="1" applyFill="1" applyBorder="1" applyAlignment="1">
      <alignment horizontal="center" vertical="top" wrapText="1"/>
    </xf>
    <xf numFmtId="0" fontId="6" fillId="0" borderId="15" xfId="0" applyFont="1" applyFill="1" applyBorder="1" applyAlignment="1">
      <alignment horizontal="center" vertical="top" wrapText="1"/>
    </xf>
    <xf numFmtId="0" fontId="4" fillId="5" borderId="16" xfId="0" applyFont="1" applyFill="1" applyBorder="1" applyAlignment="1" applyProtection="1">
      <alignment horizontal="left" vertical="center" wrapText="1"/>
      <protection locked="0"/>
    </xf>
    <xf numFmtId="0" fontId="5" fillId="0" borderId="13" xfId="0" applyFont="1" applyFill="1" applyBorder="1" applyAlignment="1">
      <alignment horizontal="center" vertical="top" wrapText="1"/>
    </xf>
    <xf numFmtId="0" fontId="5" fillId="3" borderId="15" xfId="0" applyFont="1" applyFill="1" applyBorder="1" applyAlignment="1">
      <alignment horizontal="center" vertical="top" wrapText="1"/>
    </xf>
    <xf numFmtId="0" fontId="22" fillId="7" borderId="3" xfId="0" applyFont="1" applyFill="1" applyBorder="1" applyAlignment="1">
      <alignment vertical="top" wrapText="1"/>
    </xf>
    <xf numFmtId="0" fontId="22" fillId="7" borderId="4" xfId="0" applyFont="1" applyFill="1" applyBorder="1" applyAlignment="1">
      <alignment vertical="top" wrapText="1"/>
    </xf>
    <xf numFmtId="0" fontId="18" fillId="5" borderId="8" xfId="0" applyFont="1" applyFill="1" applyBorder="1" applyAlignment="1">
      <alignment horizontal="left" vertical="top" wrapText="1"/>
    </xf>
    <xf numFmtId="0" fontId="14" fillId="5" borderId="8" xfId="0" applyFont="1" applyFill="1" applyBorder="1" applyAlignment="1">
      <alignment horizontal="left" vertical="top" wrapText="1"/>
    </xf>
    <xf numFmtId="0" fontId="18" fillId="3" borderId="8" xfId="0" applyFont="1" applyFill="1" applyBorder="1" applyAlignment="1">
      <alignment horizontal="left" vertical="top" wrapText="1"/>
    </xf>
    <xf numFmtId="0" fontId="18" fillId="0" borderId="8" xfId="0" applyFont="1" applyFill="1" applyBorder="1" applyAlignment="1">
      <alignment horizontal="left" vertical="top" wrapText="1"/>
    </xf>
    <xf numFmtId="0" fontId="17" fillId="2" borderId="2" xfId="0" applyFont="1" applyFill="1" applyBorder="1" applyAlignment="1">
      <alignment vertical="top" wrapText="1"/>
    </xf>
    <xf numFmtId="0" fontId="17" fillId="2" borderId="3" xfId="0" applyFont="1" applyFill="1" applyBorder="1" applyAlignment="1">
      <alignment vertical="top" wrapText="1"/>
    </xf>
    <xf numFmtId="0" fontId="17" fillId="2" borderId="4" xfId="0" applyFont="1" applyFill="1" applyBorder="1" applyAlignment="1">
      <alignment vertical="top" wrapText="1"/>
    </xf>
    <xf numFmtId="0" fontId="17" fillId="6" borderId="2" xfId="0" applyFont="1" applyFill="1" applyBorder="1" applyAlignment="1">
      <alignment horizontal="left" vertical="top" wrapText="1"/>
    </xf>
    <xf numFmtId="0" fontId="17" fillId="6" borderId="3" xfId="0" applyFont="1" applyFill="1" applyBorder="1" applyAlignment="1">
      <alignment horizontal="left" vertical="top" wrapText="1"/>
    </xf>
    <xf numFmtId="0" fontId="17" fillId="6" borderId="4" xfId="0" applyFont="1" applyFill="1" applyBorder="1" applyAlignment="1">
      <alignment horizontal="left" vertical="top" wrapText="1"/>
    </xf>
    <xf numFmtId="0" fontId="17" fillId="2" borderId="5" xfId="0" applyFont="1" applyFill="1" applyBorder="1" applyAlignment="1">
      <alignment vertical="top" wrapText="1"/>
    </xf>
    <xf numFmtId="0" fontId="17" fillId="2" borderId="6" xfId="0" applyFont="1" applyFill="1" applyBorder="1" applyAlignment="1">
      <alignment vertical="top" wrapText="1"/>
    </xf>
    <xf numFmtId="0" fontId="17" fillId="2" borderId="7" xfId="0" applyFont="1" applyFill="1" applyBorder="1" applyAlignment="1">
      <alignment vertical="top" wrapText="1"/>
    </xf>
    <xf numFmtId="0" fontId="18" fillId="5" borderId="8" xfId="0" applyFont="1" applyFill="1" applyBorder="1" applyAlignment="1">
      <alignment vertical="top" wrapText="1"/>
    </xf>
    <xf numFmtId="0" fontId="18" fillId="5" borderId="1" xfId="0" applyFont="1" applyFill="1" applyBorder="1" applyAlignment="1">
      <alignment vertical="top" wrapText="1"/>
    </xf>
    <xf numFmtId="0" fontId="18" fillId="5" borderId="9" xfId="0" applyFont="1" applyFill="1" applyBorder="1" applyAlignment="1">
      <alignment vertical="top" wrapText="1"/>
    </xf>
    <xf numFmtId="0" fontId="18" fillId="7" borderId="8" xfId="0" applyFont="1" applyFill="1" applyBorder="1" applyAlignment="1">
      <alignment vertical="top" wrapText="1"/>
    </xf>
    <xf numFmtId="0" fontId="18" fillId="7" borderId="1" xfId="0" applyFont="1" applyFill="1" applyBorder="1" applyAlignment="1">
      <alignment vertical="top" wrapText="1"/>
    </xf>
    <xf numFmtId="0" fontId="18" fillId="7" borderId="9" xfId="0" applyFont="1" applyFill="1" applyBorder="1" applyAlignment="1">
      <alignment vertical="top" wrapText="1"/>
    </xf>
    <xf numFmtId="0" fontId="18" fillId="3" borderId="10" xfId="0" applyFont="1" applyFill="1" applyBorder="1" applyAlignment="1">
      <alignment vertical="top" wrapText="1"/>
    </xf>
    <xf numFmtId="0" fontId="18" fillId="3" borderId="11" xfId="0" applyFont="1" applyFill="1" applyBorder="1" applyAlignment="1">
      <alignment vertical="top" wrapText="1"/>
    </xf>
    <xf numFmtId="0" fontId="18" fillId="3" borderId="12" xfId="0" applyFont="1" applyFill="1" applyBorder="1" applyAlignment="1">
      <alignment vertical="top" wrapText="1"/>
    </xf>
  </cellXfs>
  <cellStyles count="3">
    <cellStyle name="Migliaia" xfId="1" builtinId="3"/>
    <cellStyle name="Normale" xfId="0" builtinId="0"/>
    <cellStyle name="Normale 2" xfId="2" xr:uid="{00000000-0005-0000-0000-000001000000}"/>
  </cellStyles>
  <dxfs count="12"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SRSR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Copia%20di%20Allegato%20_%20MODULI%20RENDIC%20SRSR_Anno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RSR 24H "/>
      <sheetName val="Foglio8"/>
      <sheetName val="SRSR 12 H"/>
      <sheetName val=" SRSR FO"/>
      <sheetName val="FUORI REGIONE "/>
      <sheetName val="NOTE COMPILAZIONE E LEGENDA "/>
      <sheetName val="MENU TENDINA ELENCO STRUTTURE  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A2" t="str">
            <v>Villa Adriana 1</v>
          </cell>
          <cell r="C2" t="str">
            <v>AGORA' SALUS</v>
          </cell>
        </row>
        <row r="3">
          <cell r="A3" t="str">
            <v>Villa Adriana 3</v>
          </cell>
          <cell r="C3" t="str">
            <v>BACCINA  (2 GA)</v>
          </cell>
        </row>
        <row r="4">
          <cell r="A4" t="str">
            <v>La Staffa</v>
          </cell>
          <cell r="C4" t="str">
            <v>BRAMANTE</v>
          </cell>
        </row>
        <row r="5">
          <cell r="A5" t="str">
            <v>Struttura Residenziale Psichiatrica Villanova 2</v>
          </cell>
          <cell r="C5" t="str">
            <v>MILIZIE</v>
          </cell>
        </row>
        <row r="6">
          <cell r="A6" t="str">
            <v>Villa Adriana 2</v>
          </cell>
          <cell r="C6" t="str">
            <v>OSLAVIA</v>
          </cell>
        </row>
        <row r="7">
          <cell r="A7" t="str">
            <v>Villa Adriana 4</v>
          </cell>
          <cell r="C7" t="str">
            <v>QUARRATA n.15 (2 GA)</v>
          </cell>
        </row>
        <row r="8">
          <cell r="A8" t="str">
            <v>Villa Nova (Lariano)</v>
          </cell>
          <cell r="C8" t="str">
            <v>QUARRATA n.7 (3 GA)</v>
          </cell>
        </row>
        <row r="9">
          <cell r="A9" t="str">
            <v>Comunità Casa D'Oro</v>
          </cell>
          <cell r="C9" t="str">
            <v>SODINI</v>
          </cell>
        </row>
        <row r="10">
          <cell r="A10" t="str">
            <v>Co. Di. Co. Redzep Sestovic</v>
          </cell>
          <cell r="C10" t="str">
            <v>TURCHIA</v>
          </cell>
        </row>
        <row r="11">
          <cell r="A11" t="str">
            <v>Residenza Morgagni</v>
          </cell>
          <cell r="C11" t="str">
            <v>VILLA DELLE QUERCE</v>
          </cell>
        </row>
        <row r="12">
          <cell r="A12" t="str">
            <v>Villa Monia</v>
          </cell>
          <cell r="C12" t="str">
            <v>VILLANOVA GIONA</v>
          </cell>
        </row>
        <row r="13">
          <cell r="A13" t="str">
            <v>Il Filo di Penelope</v>
          </cell>
        </row>
        <row r="14">
          <cell r="A14" t="str">
            <v xml:space="preserve">IL Mosaico </v>
          </cell>
        </row>
        <row r="15">
          <cell r="A15" t="str">
            <v>Aquilone Azzurro - La Gatta</v>
          </cell>
        </row>
        <row r="16">
          <cell r="A16" t="str">
            <v>S.R.S.R. Insieme Alberto Pezzi</v>
          </cell>
        </row>
        <row r="17">
          <cell r="A17" t="str">
            <v>Villa Maria Pia</v>
          </cell>
        </row>
        <row r="18">
          <cell r="A18" t="str">
            <v>Comunità Francesco</v>
          </cell>
        </row>
        <row r="19">
          <cell r="A19" t="str">
            <v>S.R.S.R. Castel Madama 1</v>
          </cell>
        </row>
        <row r="20">
          <cell r="A20" t="str">
            <v>S.R.S.R. Castel Madama 2</v>
          </cell>
        </row>
        <row r="21">
          <cell r="A21" t="str">
            <v>Struttura Residenziale Psichiatrica Villanova 1</v>
          </cell>
        </row>
        <row r="22">
          <cell r="A22" t="str">
            <v>Rosa Aurora</v>
          </cell>
        </row>
        <row r="23">
          <cell r="A23" t="str">
            <v>San Raffaele Montecompatri</v>
          </cell>
        </row>
        <row r="24">
          <cell r="A24" t="str">
            <v>Villa Bona - Associazione Mapsi</v>
          </cell>
        </row>
        <row r="25">
          <cell r="A25" t="str">
            <v>EUNOS</v>
          </cell>
        </row>
        <row r="26">
          <cell r="A26" t="str">
            <v>Villa Rosa</v>
          </cell>
        </row>
        <row r="27">
          <cell r="A27" t="str">
            <v>SRSR Insieme</v>
          </cell>
        </row>
        <row r="28">
          <cell r="A28" t="str">
            <v>S.R.S.R. Residenza dei Pini</v>
          </cell>
        </row>
        <row r="29">
          <cell r="A29" t="str">
            <v>S.R.S.R. 24/h Borgo San Tommaso</v>
          </cell>
        </row>
        <row r="30">
          <cell r="A30" t="str">
            <v>San Nicola</v>
          </cell>
        </row>
        <row r="31">
          <cell r="A31" t="str">
            <v>Casa Mary (già Coop Aurora)</v>
          </cell>
        </row>
        <row r="32">
          <cell r="A32" t="str">
            <v>Casa Johnny</v>
          </cell>
        </row>
        <row r="33">
          <cell r="A33" t="str">
            <v>Samadi</v>
          </cell>
        </row>
        <row r="34">
          <cell r="A34" t="str">
            <v>S. Valentino</v>
          </cell>
        </row>
        <row r="35">
          <cell r="A35" t="str">
            <v>Villa Von Siebenthal</v>
          </cell>
        </row>
        <row r="36">
          <cell r="A36" t="str">
            <v>Sorriso sul Mare</v>
          </cell>
        </row>
        <row r="37">
          <cell r="A37" t="str">
            <v>S.R.S.R. La Margherita</v>
          </cell>
        </row>
        <row r="38">
          <cell r="A38" t="str">
            <v>Villa Armonia Nuova</v>
          </cell>
        </row>
        <row r="39">
          <cell r="A39" t="str">
            <v>Villa Giuseppina</v>
          </cell>
        </row>
        <row r="40">
          <cell r="A40" t="str">
            <v>Colle Cesarano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ULO 1 SRSR 24H "/>
      <sheetName val="Foglio8"/>
      <sheetName val="MODULO 2 SRSR 12 H"/>
      <sheetName val="MODULO 3 gruppi app "/>
      <sheetName val="MODULO 4 SRSR FO"/>
      <sheetName val="NOTE COMPILAZIONE E LEGENDA "/>
      <sheetName val="TAB SRSR PB E PRIV LAZIO"/>
      <sheetName val="ELENCO STRUTTURE Menu tendina 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A2" t="str">
            <v>AQUILONE AZZURRO - LA GATTA</v>
          </cell>
          <cell r="E2" t="str">
            <v>SI</v>
          </cell>
        </row>
        <row r="3">
          <cell r="A3" t="str">
            <v xml:space="preserve">BINELLI    </v>
          </cell>
          <cell r="E3" t="str">
            <v>NO</v>
          </cell>
        </row>
        <row r="4">
          <cell r="A4" t="str">
            <v>BORGO SAN TOMMASO</v>
          </cell>
        </row>
        <row r="5">
          <cell r="A5" t="str">
            <v>CASA JOHNNY</v>
          </cell>
        </row>
        <row r="6">
          <cell r="A6" t="str">
            <v>CASA MARY (già Coop Aurora)</v>
          </cell>
        </row>
        <row r="7">
          <cell r="A7" t="str">
            <v>CASTEL MADAMA  1</v>
          </cell>
        </row>
        <row r="8">
          <cell r="A8" t="str">
            <v>CASTEL MADAMA  2</v>
          </cell>
        </row>
        <row r="9">
          <cell r="A9" t="str">
            <v>CO. DI CO. REDZEP SESTOVIC</v>
          </cell>
        </row>
        <row r="10">
          <cell r="A10" t="str">
            <v>COLLE CESARANO</v>
          </cell>
        </row>
        <row r="11">
          <cell r="A11" t="str">
            <v>COMUNITA' CASA D'ORO</v>
          </cell>
        </row>
        <row r="12">
          <cell r="A12" t="str">
            <v>COMUNITA' FRANCESCO</v>
          </cell>
        </row>
        <row r="13">
          <cell r="A13" t="str">
            <v>EUNOS</v>
          </cell>
        </row>
        <row r="14">
          <cell r="A14" t="str">
            <v>IL FILO DI PENELOPE</v>
          </cell>
        </row>
        <row r="15">
          <cell r="A15" t="str">
            <v>IL MOSAICO</v>
          </cell>
        </row>
        <row r="16">
          <cell r="A16" t="str">
            <v>INSIEME</v>
          </cell>
        </row>
        <row r="17">
          <cell r="A17" t="str">
            <v>INSIEME ALBERTO PEZZI</v>
          </cell>
        </row>
        <row r="18">
          <cell r="A18" t="str">
            <v>LA MARGHERITA</v>
          </cell>
        </row>
        <row r="19">
          <cell r="A19" t="str">
            <v xml:space="preserve">LA STAFFA </v>
          </cell>
        </row>
        <row r="20">
          <cell r="A20" t="str">
            <v xml:space="preserve">MARYCAE </v>
          </cell>
        </row>
        <row r="21">
          <cell r="A21" t="str">
            <v>MAZZACURATI</v>
          </cell>
        </row>
        <row r="22">
          <cell r="A22" t="str">
            <v>RESIDENZA DEI PINI</v>
          </cell>
        </row>
        <row r="23">
          <cell r="A23" t="str">
            <v>RESIDENZA MORGAGNI (VILLA PALMA)</v>
          </cell>
        </row>
        <row r="24">
          <cell r="A24" t="str">
            <v>ROSAURORA</v>
          </cell>
        </row>
        <row r="25">
          <cell r="A25" t="str">
            <v>SAMADI</v>
          </cell>
        </row>
        <row r="26">
          <cell r="A26" t="str">
            <v>SAN GIUSEPPE</v>
          </cell>
        </row>
        <row r="27">
          <cell r="A27" t="str">
            <v xml:space="preserve">SAN NICOLA </v>
          </cell>
        </row>
        <row r="28">
          <cell r="A28" t="str">
            <v>SAN RAFFAELE Montecompatri</v>
          </cell>
        </row>
        <row r="29">
          <cell r="A29" t="str">
            <v>SAN VALENTINO</v>
          </cell>
        </row>
        <row r="30">
          <cell r="A30" t="str">
            <v>SANTA FECITOLA</v>
          </cell>
        </row>
        <row r="31">
          <cell r="A31" t="str">
            <v xml:space="preserve">SORRISO SUL MARE </v>
          </cell>
        </row>
        <row r="32">
          <cell r="A32" t="str">
            <v>VILLA ADRIANA (1,2,3,4)</v>
          </cell>
        </row>
        <row r="33">
          <cell r="A33" t="str">
            <v>VILLA ARMONIA NUOVA</v>
          </cell>
        </row>
        <row r="34">
          <cell r="A34" t="str">
            <v>VILLA BONA</v>
          </cell>
        </row>
        <row r="35">
          <cell r="A35" t="str">
            <v>VILLA GIUSEPPINA</v>
          </cell>
        </row>
        <row r="36">
          <cell r="A36" t="str">
            <v>VILLA MARIA PIA</v>
          </cell>
        </row>
        <row r="37">
          <cell r="A37" t="str">
            <v>VILLA MONIA</v>
          </cell>
        </row>
        <row r="38">
          <cell r="A38" t="str">
            <v>VILLA ROSA</v>
          </cell>
        </row>
        <row r="39">
          <cell r="A39" t="str">
            <v>VILLA VON SIEBENTHAL</v>
          </cell>
        </row>
        <row r="40">
          <cell r="A40" t="str">
            <v xml:space="preserve">VILLANOVA  1 </v>
          </cell>
        </row>
        <row r="41">
          <cell r="A41" t="str">
            <v>VILLANOVA 2</v>
          </cell>
        </row>
      </sheetData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350"/>
  <sheetViews>
    <sheetView topLeftCell="B339" workbookViewId="0">
      <selection activeCell="H350" sqref="H350"/>
    </sheetView>
  </sheetViews>
  <sheetFormatPr defaultColWidth="8.85546875" defaultRowHeight="15" x14ac:dyDescent="0.25"/>
  <cols>
    <col min="1" max="1" width="5.28515625" customWidth="1"/>
    <col min="2" max="2" width="9" customWidth="1"/>
    <col min="3" max="3" width="14" customWidth="1"/>
    <col min="4" max="4" width="27" bestFit="1" customWidth="1"/>
    <col min="5" max="5" width="20.85546875" customWidth="1"/>
    <col min="6" max="6" width="11" customWidth="1"/>
    <col min="7" max="7" width="11.42578125" customWidth="1"/>
    <col min="8" max="8" width="9.28515625" customWidth="1"/>
    <col min="9" max="9" width="10" customWidth="1"/>
    <col min="10" max="10" width="9.85546875" customWidth="1"/>
    <col min="11" max="11" width="19" customWidth="1"/>
    <col min="12" max="12" width="12.140625" style="117" hidden="1" customWidth="1"/>
    <col min="13" max="13" width="11" style="86" customWidth="1"/>
    <col min="14" max="14" width="10.42578125" style="89" bestFit="1" customWidth="1"/>
    <col min="15" max="16" width="11" customWidth="1"/>
    <col min="17" max="18" width="17" customWidth="1"/>
    <col min="19" max="19" width="12.28515625" customWidth="1"/>
    <col min="20" max="20" width="15.42578125" style="92" customWidth="1"/>
    <col min="21" max="21" width="15" customWidth="1"/>
    <col min="22" max="22" width="15.42578125" customWidth="1"/>
    <col min="23" max="23" width="12.85546875" customWidth="1"/>
    <col min="24" max="24" width="13.42578125" customWidth="1"/>
    <col min="25" max="25" width="10.7109375" customWidth="1"/>
    <col min="26" max="26" width="10.140625" customWidth="1"/>
    <col min="27" max="27" width="11.7109375" customWidth="1"/>
    <col min="28" max="28" width="15.42578125" style="19" customWidth="1"/>
    <col min="29" max="29" width="14.85546875" customWidth="1"/>
    <col min="257" max="257" width="5.28515625" customWidth="1"/>
    <col min="258" max="258" width="9" customWidth="1"/>
    <col min="259" max="259" width="14" customWidth="1"/>
    <col min="260" max="260" width="27" bestFit="1" customWidth="1"/>
    <col min="261" max="261" width="26.28515625" customWidth="1"/>
    <col min="262" max="262" width="11" customWidth="1"/>
    <col min="263" max="263" width="11.42578125" customWidth="1"/>
    <col min="264" max="264" width="9.28515625" customWidth="1"/>
    <col min="265" max="265" width="10" customWidth="1"/>
    <col min="266" max="266" width="9.85546875" customWidth="1"/>
    <col min="267" max="267" width="11.7109375" customWidth="1"/>
    <col min="268" max="268" width="11" customWidth="1"/>
    <col min="269" max="269" width="10.42578125" bestFit="1" customWidth="1"/>
    <col min="270" max="271" width="11" customWidth="1"/>
    <col min="272" max="273" width="17" customWidth="1"/>
    <col min="274" max="274" width="12.28515625" customWidth="1"/>
    <col min="275" max="275" width="15.42578125" customWidth="1"/>
    <col min="276" max="276" width="15" customWidth="1"/>
    <col min="277" max="277" width="26.140625" customWidth="1"/>
    <col min="278" max="278" width="12.85546875" customWidth="1"/>
    <col min="279" max="279" width="13.42578125" customWidth="1"/>
    <col min="280" max="280" width="10.7109375" customWidth="1"/>
    <col min="281" max="281" width="10.140625" customWidth="1"/>
    <col min="282" max="282" width="11.7109375" customWidth="1"/>
    <col min="283" max="283" width="13.140625" customWidth="1"/>
    <col min="284" max="284" width="14.42578125" customWidth="1"/>
    <col min="285" max="285" width="9.42578125" bestFit="1" customWidth="1"/>
    <col min="513" max="513" width="5.28515625" customWidth="1"/>
    <col min="514" max="514" width="9" customWidth="1"/>
    <col min="515" max="515" width="14" customWidth="1"/>
    <col min="516" max="516" width="27" bestFit="1" customWidth="1"/>
    <col min="517" max="517" width="26.28515625" customWidth="1"/>
    <col min="518" max="518" width="11" customWidth="1"/>
    <col min="519" max="519" width="11.42578125" customWidth="1"/>
    <col min="520" max="520" width="9.28515625" customWidth="1"/>
    <col min="521" max="521" width="10" customWidth="1"/>
    <col min="522" max="522" width="9.85546875" customWidth="1"/>
    <col min="523" max="523" width="11.7109375" customWidth="1"/>
    <col min="524" max="524" width="11" customWidth="1"/>
    <col min="525" max="525" width="10.42578125" bestFit="1" customWidth="1"/>
    <col min="526" max="527" width="11" customWidth="1"/>
    <col min="528" max="529" width="17" customWidth="1"/>
    <col min="530" max="530" width="12.28515625" customWidth="1"/>
    <col min="531" max="531" width="15.42578125" customWidth="1"/>
    <col min="532" max="532" width="15" customWidth="1"/>
    <col min="533" max="533" width="26.140625" customWidth="1"/>
    <col min="534" max="534" width="12.85546875" customWidth="1"/>
    <col min="535" max="535" width="13.42578125" customWidth="1"/>
    <col min="536" max="536" width="10.7109375" customWidth="1"/>
    <col min="537" max="537" width="10.140625" customWidth="1"/>
    <col min="538" max="538" width="11.7109375" customWidth="1"/>
    <col min="539" max="539" width="13.140625" customWidth="1"/>
    <col min="540" max="540" width="14.42578125" customWidth="1"/>
    <col min="541" max="541" width="9.42578125" bestFit="1" customWidth="1"/>
    <col min="769" max="769" width="5.28515625" customWidth="1"/>
    <col min="770" max="770" width="9" customWidth="1"/>
    <col min="771" max="771" width="14" customWidth="1"/>
    <col min="772" max="772" width="27" bestFit="1" customWidth="1"/>
    <col min="773" max="773" width="26.28515625" customWidth="1"/>
    <col min="774" max="774" width="11" customWidth="1"/>
    <col min="775" max="775" width="11.42578125" customWidth="1"/>
    <col min="776" max="776" width="9.28515625" customWidth="1"/>
    <col min="777" max="777" width="10" customWidth="1"/>
    <col min="778" max="778" width="9.85546875" customWidth="1"/>
    <col min="779" max="779" width="11.7109375" customWidth="1"/>
    <col min="780" max="780" width="11" customWidth="1"/>
    <col min="781" max="781" width="10.42578125" bestFit="1" customWidth="1"/>
    <col min="782" max="783" width="11" customWidth="1"/>
    <col min="784" max="785" width="17" customWidth="1"/>
    <col min="786" max="786" width="12.28515625" customWidth="1"/>
    <col min="787" max="787" width="15.42578125" customWidth="1"/>
    <col min="788" max="788" width="15" customWidth="1"/>
    <col min="789" max="789" width="26.140625" customWidth="1"/>
    <col min="790" max="790" width="12.85546875" customWidth="1"/>
    <col min="791" max="791" width="13.42578125" customWidth="1"/>
    <col min="792" max="792" width="10.7109375" customWidth="1"/>
    <col min="793" max="793" width="10.140625" customWidth="1"/>
    <col min="794" max="794" width="11.7109375" customWidth="1"/>
    <col min="795" max="795" width="13.140625" customWidth="1"/>
    <col min="796" max="796" width="14.42578125" customWidth="1"/>
    <col min="797" max="797" width="9.42578125" bestFit="1" customWidth="1"/>
    <col min="1025" max="1025" width="5.28515625" customWidth="1"/>
    <col min="1026" max="1026" width="9" customWidth="1"/>
    <col min="1027" max="1027" width="14" customWidth="1"/>
    <col min="1028" max="1028" width="27" bestFit="1" customWidth="1"/>
    <col min="1029" max="1029" width="26.28515625" customWidth="1"/>
    <col min="1030" max="1030" width="11" customWidth="1"/>
    <col min="1031" max="1031" width="11.42578125" customWidth="1"/>
    <col min="1032" max="1032" width="9.28515625" customWidth="1"/>
    <col min="1033" max="1033" width="10" customWidth="1"/>
    <col min="1034" max="1034" width="9.85546875" customWidth="1"/>
    <col min="1035" max="1035" width="11.7109375" customWidth="1"/>
    <col min="1036" max="1036" width="11" customWidth="1"/>
    <col min="1037" max="1037" width="10.42578125" bestFit="1" customWidth="1"/>
    <col min="1038" max="1039" width="11" customWidth="1"/>
    <col min="1040" max="1041" width="17" customWidth="1"/>
    <col min="1042" max="1042" width="12.28515625" customWidth="1"/>
    <col min="1043" max="1043" width="15.42578125" customWidth="1"/>
    <col min="1044" max="1044" width="15" customWidth="1"/>
    <col min="1045" max="1045" width="26.140625" customWidth="1"/>
    <col min="1046" max="1046" width="12.85546875" customWidth="1"/>
    <col min="1047" max="1047" width="13.42578125" customWidth="1"/>
    <col min="1048" max="1048" width="10.7109375" customWidth="1"/>
    <col min="1049" max="1049" width="10.140625" customWidth="1"/>
    <col min="1050" max="1050" width="11.7109375" customWidth="1"/>
    <col min="1051" max="1051" width="13.140625" customWidth="1"/>
    <col min="1052" max="1052" width="14.42578125" customWidth="1"/>
    <col min="1053" max="1053" width="9.42578125" bestFit="1" customWidth="1"/>
    <col min="1281" max="1281" width="5.28515625" customWidth="1"/>
    <col min="1282" max="1282" width="9" customWidth="1"/>
    <col min="1283" max="1283" width="14" customWidth="1"/>
    <col min="1284" max="1284" width="27" bestFit="1" customWidth="1"/>
    <col min="1285" max="1285" width="26.28515625" customWidth="1"/>
    <col min="1286" max="1286" width="11" customWidth="1"/>
    <col min="1287" max="1287" width="11.42578125" customWidth="1"/>
    <col min="1288" max="1288" width="9.28515625" customWidth="1"/>
    <col min="1289" max="1289" width="10" customWidth="1"/>
    <col min="1290" max="1290" width="9.85546875" customWidth="1"/>
    <col min="1291" max="1291" width="11.7109375" customWidth="1"/>
    <col min="1292" max="1292" width="11" customWidth="1"/>
    <col min="1293" max="1293" width="10.42578125" bestFit="1" customWidth="1"/>
    <col min="1294" max="1295" width="11" customWidth="1"/>
    <col min="1296" max="1297" width="17" customWidth="1"/>
    <col min="1298" max="1298" width="12.28515625" customWidth="1"/>
    <col min="1299" max="1299" width="15.42578125" customWidth="1"/>
    <col min="1300" max="1300" width="15" customWidth="1"/>
    <col min="1301" max="1301" width="26.140625" customWidth="1"/>
    <col min="1302" max="1302" width="12.85546875" customWidth="1"/>
    <col min="1303" max="1303" width="13.42578125" customWidth="1"/>
    <col min="1304" max="1304" width="10.7109375" customWidth="1"/>
    <col min="1305" max="1305" width="10.140625" customWidth="1"/>
    <col min="1306" max="1306" width="11.7109375" customWidth="1"/>
    <col min="1307" max="1307" width="13.140625" customWidth="1"/>
    <col min="1308" max="1308" width="14.42578125" customWidth="1"/>
    <col min="1309" max="1309" width="9.42578125" bestFit="1" customWidth="1"/>
    <col min="1537" max="1537" width="5.28515625" customWidth="1"/>
    <col min="1538" max="1538" width="9" customWidth="1"/>
    <col min="1539" max="1539" width="14" customWidth="1"/>
    <col min="1540" max="1540" width="27" bestFit="1" customWidth="1"/>
    <col min="1541" max="1541" width="26.28515625" customWidth="1"/>
    <col min="1542" max="1542" width="11" customWidth="1"/>
    <col min="1543" max="1543" width="11.42578125" customWidth="1"/>
    <col min="1544" max="1544" width="9.28515625" customWidth="1"/>
    <col min="1545" max="1545" width="10" customWidth="1"/>
    <col min="1546" max="1546" width="9.85546875" customWidth="1"/>
    <col min="1547" max="1547" width="11.7109375" customWidth="1"/>
    <col min="1548" max="1548" width="11" customWidth="1"/>
    <col min="1549" max="1549" width="10.42578125" bestFit="1" customWidth="1"/>
    <col min="1550" max="1551" width="11" customWidth="1"/>
    <col min="1552" max="1553" width="17" customWidth="1"/>
    <col min="1554" max="1554" width="12.28515625" customWidth="1"/>
    <col min="1555" max="1555" width="15.42578125" customWidth="1"/>
    <col min="1556" max="1556" width="15" customWidth="1"/>
    <col min="1557" max="1557" width="26.140625" customWidth="1"/>
    <col min="1558" max="1558" width="12.85546875" customWidth="1"/>
    <col min="1559" max="1559" width="13.42578125" customWidth="1"/>
    <col min="1560" max="1560" width="10.7109375" customWidth="1"/>
    <col min="1561" max="1561" width="10.140625" customWidth="1"/>
    <col min="1562" max="1562" width="11.7109375" customWidth="1"/>
    <col min="1563" max="1563" width="13.140625" customWidth="1"/>
    <col min="1564" max="1564" width="14.42578125" customWidth="1"/>
    <col min="1565" max="1565" width="9.42578125" bestFit="1" customWidth="1"/>
    <col min="1793" max="1793" width="5.28515625" customWidth="1"/>
    <col min="1794" max="1794" width="9" customWidth="1"/>
    <col min="1795" max="1795" width="14" customWidth="1"/>
    <col min="1796" max="1796" width="27" bestFit="1" customWidth="1"/>
    <col min="1797" max="1797" width="26.28515625" customWidth="1"/>
    <col min="1798" max="1798" width="11" customWidth="1"/>
    <col min="1799" max="1799" width="11.42578125" customWidth="1"/>
    <col min="1800" max="1800" width="9.28515625" customWidth="1"/>
    <col min="1801" max="1801" width="10" customWidth="1"/>
    <col min="1802" max="1802" width="9.85546875" customWidth="1"/>
    <col min="1803" max="1803" width="11.7109375" customWidth="1"/>
    <col min="1804" max="1804" width="11" customWidth="1"/>
    <col min="1805" max="1805" width="10.42578125" bestFit="1" customWidth="1"/>
    <col min="1806" max="1807" width="11" customWidth="1"/>
    <col min="1808" max="1809" width="17" customWidth="1"/>
    <col min="1810" max="1810" width="12.28515625" customWidth="1"/>
    <col min="1811" max="1811" width="15.42578125" customWidth="1"/>
    <col min="1812" max="1812" width="15" customWidth="1"/>
    <col min="1813" max="1813" width="26.140625" customWidth="1"/>
    <col min="1814" max="1814" width="12.85546875" customWidth="1"/>
    <col min="1815" max="1815" width="13.42578125" customWidth="1"/>
    <col min="1816" max="1816" width="10.7109375" customWidth="1"/>
    <col min="1817" max="1817" width="10.140625" customWidth="1"/>
    <col min="1818" max="1818" width="11.7109375" customWidth="1"/>
    <col min="1819" max="1819" width="13.140625" customWidth="1"/>
    <col min="1820" max="1820" width="14.42578125" customWidth="1"/>
    <col min="1821" max="1821" width="9.42578125" bestFit="1" customWidth="1"/>
    <col min="2049" max="2049" width="5.28515625" customWidth="1"/>
    <col min="2050" max="2050" width="9" customWidth="1"/>
    <col min="2051" max="2051" width="14" customWidth="1"/>
    <col min="2052" max="2052" width="27" bestFit="1" customWidth="1"/>
    <col min="2053" max="2053" width="26.28515625" customWidth="1"/>
    <col min="2054" max="2054" width="11" customWidth="1"/>
    <col min="2055" max="2055" width="11.42578125" customWidth="1"/>
    <col min="2056" max="2056" width="9.28515625" customWidth="1"/>
    <col min="2057" max="2057" width="10" customWidth="1"/>
    <col min="2058" max="2058" width="9.85546875" customWidth="1"/>
    <col min="2059" max="2059" width="11.7109375" customWidth="1"/>
    <col min="2060" max="2060" width="11" customWidth="1"/>
    <col min="2061" max="2061" width="10.42578125" bestFit="1" customWidth="1"/>
    <col min="2062" max="2063" width="11" customWidth="1"/>
    <col min="2064" max="2065" width="17" customWidth="1"/>
    <col min="2066" max="2066" width="12.28515625" customWidth="1"/>
    <col min="2067" max="2067" width="15.42578125" customWidth="1"/>
    <col min="2068" max="2068" width="15" customWidth="1"/>
    <col min="2069" max="2069" width="26.140625" customWidth="1"/>
    <col min="2070" max="2070" width="12.85546875" customWidth="1"/>
    <col min="2071" max="2071" width="13.42578125" customWidth="1"/>
    <col min="2072" max="2072" width="10.7109375" customWidth="1"/>
    <col min="2073" max="2073" width="10.140625" customWidth="1"/>
    <col min="2074" max="2074" width="11.7109375" customWidth="1"/>
    <col min="2075" max="2075" width="13.140625" customWidth="1"/>
    <col min="2076" max="2076" width="14.42578125" customWidth="1"/>
    <col min="2077" max="2077" width="9.42578125" bestFit="1" customWidth="1"/>
    <col min="2305" max="2305" width="5.28515625" customWidth="1"/>
    <col min="2306" max="2306" width="9" customWidth="1"/>
    <col min="2307" max="2307" width="14" customWidth="1"/>
    <col min="2308" max="2308" width="27" bestFit="1" customWidth="1"/>
    <col min="2309" max="2309" width="26.28515625" customWidth="1"/>
    <col min="2310" max="2310" width="11" customWidth="1"/>
    <col min="2311" max="2311" width="11.42578125" customWidth="1"/>
    <col min="2312" max="2312" width="9.28515625" customWidth="1"/>
    <col min="2313" max="2313" width="10" customWidth="1"/>
    <col min="2314" max="2314" width="9.85546875" customWidth="1"/>
    <col min="2315" max="2315" width="11.7109375" customWidth="1"/>
    <col min="2316" max="2316" width="11" customWidth="1"/>
    <col min="2317" max="2317" width="10.42578125" bestFit="1" customWidth="1"/>
    <col min="2318" max="2319" width="11" customWidth="1"/>
    <col min="2320" max="2321" width="17" customWidth="1"/>
    <col min="2322" max="2322" width="12.28515625" customWidth="1"/>
    <col min="2323" max="2323" width="15.42578125" customWidth="1"/>
    <col min="2324" max="2324" width="15" customWidth="1"/>
    <col min="2325" max="2325" width="26.140625" customWidth="1"/>
    <col min="2326" max="2326" width="12.85546875" customWidth="1"/>
    <col min="2327" max="2327" width="13.42578125" customWidth="1"/>
    <col min="2328" max="2328" width="10.7109375" customWidth="1"/>
    <col min="2329" max="2329" width="10.140625" customWidth="1"/>
    <col min="2330" max="2330" width="11.7109375" customWidth="1"/>
    <col min="2331" max="2331" width="13.140625" customWidth="1"/>
    <col min="2332" max="2332" width="14.42578125" customWidth="1"/>
    <col min="2333" max="2333" width="9.42578125" bestFit="1" customWidth="1"/>
    <col min="2561" max="2561" width="5.28515625" customWidth="1"/>
    <col min="2562" max="2562" width="9" customWidth="1"/>
    <col min="2563" max="2563" width="14" customWidth="1"/>
    <col min="2564" max="2564" width="27" bestFit="1" customWidth="1"/>
    <col min="2565" max="2565" width="26.28515625" customWidth="1"/>
    <col min="2566" max="2566" width="11" customWidth="1"/>
    <col min="2567" max="2567" width="11.42578125" customWidth="1"/>
    <col min="2568" max="2568" width="9.28515625" customWidth="1"/>
    <col min="2569" max="2569" width="10" customWidth="1"/>
    <col min="2570" max="2570" width="9.85546875" customWidth="1"/>
    <col min="2571" max="2571" width="11.7109375" customWidth="1"/>
    <col min="2572" max="2572" width="11" customWidth="1"/>
    <col min="2573" max="2573" width="10.42578125" bestFit="1" customWidth="1"/>
    <col min="2574" max="2575" width="11" customWidth="1"/>
    <col min="2576" max="2577" width="17" customWidth="1"/>
    <col min="2578" max="2578" width="12.28515625" customWidth="1"/>
    <col min="2579" max="2579" width="15.42578125" customWidth="1"/>
    <col min="2580" max="2580" width="15" customWidth="1"/>
    <col min="2581" max="2581" width="26.140625" customWidth="1"/>
    <col min="2582" max="2582" width="12.85546875" customWidth="1"/>
    <col min="2583" max="2583" width="13.42578125" customWidth="1"/>
    <col min="2584" max="2584" width="10.7109375" customWidth="1"/>
    <col min="2585" max="2585" width="10.140625" customWidth="1"/>
    <col min="2586" max="2586" width="11.7109375" customWidth="1"/>
    <col min="2587" max="2587" width="13.140625" customWidth="1"/>
    <col min="2588" max="2588" width="14.42578125" customWidth="1"/>
    <col min="2589" max="2589" width="9.42578125" bestFit="1" customWidth="1"/>
    <col min="2817" max="2817" width="5.28515625" customWidth="1"/>
    <col min="2818" max="2818" width="9" customWidth="1"/>
    <col min="2819" max="2819" width="14" customWidth="1"/>
    <col min="2820" max="2820" width="27" bestFit="1" customWidth="1"/>
    <col min="2821" max="2821" width="26.28515625" customWidth="1"/>
    <col min="2822" max="2822" width="11" customWidth="1"/>
    <col min="2823" max="2823" width="11.42578125" customWidth="1"/>
    <col min="2824" max="2824" width="9.28515625" customWidth="1"/>
    <col min="2825" max="2825" width="10" customWidth="1"/>
    <col min="2826" max="2826" width="9.85546875" customWidth="1"/>
    <col min="2827" max="2827" width="11.7109375" customWidth="1"/>
    <col min="2828" max="2828" width="11" customWidth="1"/>
    <col min="2829" max="2829" width="10.42578125" bestFit="1" customWidth="1"/>
    <col min="2830" max="2831" width="11" customWidth="1"/>
    <col min="2832" max="2833" width="17" customWidth="1"/>
    <col min="2834" max="2834" width="12.28515625" customWidth="1"/>
    <col min="2835" max="2835" width="15.42578125" customWidth="1"/>
    <col min="2836" max="2836" width="15" customWidth="1"/>
    <col min="2837" max="2837" width="26.140625" customWidth="1"/>
    <col min="2838" max="2838" width="12.85546875" customWidth="1"/>
    <col min="2839" max="2839" width="13.42578125" customWidth="1"/>
    <col min="2840" max="2840" width="10.7109375" customWidth="1"/>
    <col min="2841" max="2841" width="10.140625" customWidth="1"/>
    <col min="2842" max="2842" width="11.7109375" customWidth="1"/>
    <col min="2843" max="2843" width="13.140625" customWidth="1"/>
    <col min="2844" max="2844" width="14.42578125" customWidth="1"/>
    <col min="2845" max="2845" width="9.42578125" bestFit="1" customWidth="1"/>
    <col min="3073" max="3073" width="5.28515625" customWidth="1"/>
    <col min="3074" max="3074" width="9" customWidth="1"/>
    <col min="3075" max="3075" width="14" customWidth="1"/>
    <col min="3076" max="3076" width="27" bestFit="1" customWidth="1"/>
    <col min="3077" max="3077" width="26.28515625" customWidth="1"/>
    <col min="3078" max="3078" width="11" customWidth="1"/>
    <col min="3079" max="3079" width="11.42578125" customWidth="1"/>
    <col min="3080" max="3080" width="9.28515625" customWidth="1"/>
    <col min="3081" max="3081" width="10" customWidth="1"/>
    <col min="3082" max="3082" width="9.85546875" customWidth="1"/>
    <col min="3083" max="3083" width="11.7109375" customWidth="1"/>
    <col min="3084" max="3084" width="11" customWidth="1"/>
    <col min="3085" max="3085" width="10.42578125" bestFit="1" customWidth="1"/>
    <col min="3086" max="3087" width="11" customWidth="1"/>
    <col min="3088" max="3089" width="17" customWidth="1"/>
    <col min="3090" max="3090" width="12.28515625" customWidth="1"/>
    <col min="3091" max="3091" width="15.42578125" customWidth="1"/>
    <col min="3092" max="3092" width="15" customWidth="1"/>
    <col min="3093" max="3093" width="26.140625" customWidth="1"/>
    <col min="3094" max="3094" width="12.85546875" customWidth="1"/>
    <col min="3095" max="3095" width="13.42578125" customWidth="1"/>
    <col min="3096" max="3096" width="10.7109375" customWidth="1"/>
    <col min="3097" max="3097" width="10.140625" customWidth="1"/>
    <col min="3098" max="3098" width="11.7109375" customWidth="1"/>
    <col min="3099" max="3099" width="13.140625" customWidth="1"/>
    <col min="3100" max="3100" width="14.42578125" customWidth="1"/>
    <col min="3101" max="3101" width="9.42578125" bestFit="1" customWidth="1"/>
    <col min="3329" max="3329" width="5.28515625" customWidth="1"/>
    <col min="3330" max="3330" width="9" customWidth="1"/>
    <col min="3331" max="3331" width="14" customWidth="1"/>
    <col min="3332" max="3332" width="27" bestFit="1" customWidth="1"/>
    <col min="3333" max="3333" width="26.28515625" customWidth="1"/>
    <col min="3334" max="3334" width="11" customWidth="1"/>
    <col min="3335" max="3335" width="11.42578125" customWidth="1"/>
    <col min="3336" max="3336" width="9.28515625" customWidth="1"/>
    <col min="3337" max="3337" width="10" customWidth="1"/>
    <col min="3338" max="3338" width="9.85546875" customWidth="1"/>
    <col min="3339" max="3339" width="11.7109375" customWidth="1"/>
    <col min="3340" max="3340" width="11" customWidth="1"/>
    <col min="3341" max="3341" width="10.42578125" bestFit="1" customWidth="1"/>
    <col min="3342" max="3343" width="11" customWidth="1"/>
    <col min="3344" max="3345" width="17" customWidth="1"/>
    <col min="3346" max="3346" width="12.28515625" customWidth="1"/>
    <col min="3347" max="3347" width="15.42578125" customWidth="1"/>
    <col min="3348" max="3348" width="15" customWidth="1"/>
    <col min="3349" max="3349" width="26.140625" customWidth="1"/>
    <col min="3350" max="3350" width="12.85546875" customWidth="1"/>
    <col min="3351" max="3351" width="13.42578125" customWidth="1"/>
    <col min="3352" max="3352" width="10.7109375" customWidth="1"/>
    <col min="3353" max="3353" width="10.140625" customWidth="1"/>
    <col min="3354" max="3354" width="11.7109375" customWidth="1"/>
    <col min="3355" max="3355" width="13.140625" customWidth="1"/>
    <col min="3356" max="3356" width="14.42578125" customWidth="1"/>
    <col min="3357" max="3357" width="9.42578125" bestFit="1" customWidth="1"/>
    <col min="3585" max="3585" width="5.28515625" customWidth="1"/>
    <col min="3586" max="3586" width="9" customWidth="1"/>
    <col min="3587" max="3587" width="14" customWidth="1"/>
    <col min="3588" max="3588" width="27" bestFit="1" customWidth="1"/>
    <col min="3589" max="3589" width="26.28515625" customWidth="1"/>
    <col min="3590" max="3590" width="11" customWidth="1"/>
    <col min="3591" max="3591" width="11.42578125" customWidth="1"/>
    <col min="3592" max="3592" width="9.28515625" customWidth="1"/>
    <col min="3593" max="3593" width="10" customWidth="1"/>
    <col min="3594" max="3594" width="9.85546875" customWidth="1"/>
    <col min="3595" max="3595" width="11.7109375" customWidth="1"/>
    <col min="3596" max="3596" width="11" customWidth="1"/>
    <col min="3597" max="3597" width="10.42578125" bestFit="1" customWidth="1"/>
    <col min="3598" max="3599" width="11" customWidth="1"/>
    <col min="3600" max="3601" width="17" customWidth="1"/>
    <col min="3602" max="3602" width="12.28515625" customWidth="1"/>
    <col min="3603" max="3603" width="15.42578125" customWidth="1"/>
    <col min="3604" max="3604" width="15" customWidth="1"/>
    <col min="3605" max="3605" width="26.140625" customWidth="1"/>
    <col min="3606" max="3606" width="12.85546875" customWidth="1"/>
    <col min="3607" max="3607" width="13.42578125" customWidth="1"/>
    <col min="3608" max="3608" width="10.7109375" customWidth="1"/>
    <col min="3609" max="3609" width="10.140625" customWidth="1"/>
    <col min="3610" max="3610" width="11.7109375" customWidth="1"/>
    <col min="3611" max="3611" width="13.140625" customWidth="1"/>
    <col min="3612" max="3612" width="14.42578125" customWidth="1"/>
    <col min="3613" max="3613" width="9.42578125" bestFit="1" customWidth="1"/>
    <col min="3841" max="3841" width="5.28515625" customWidth="1"/>
    <col min="3842" max="3842" width="9" customWidth="1"/>
    <col min="3843" max="3843" width="14" customWidth="1"/>
    <col min="3844" max="3844" width="27" bestFit="1" customWidth="1"/>
    <col min="3845" max="3845" width="26.28515625" customWidth="1"/>
    <col min="3846" max="3846" width="11" customWidth="1"/>
    <col min="3847" max="3847" width="11.42578125" customWidth="1"/>
    <col min="3848" max="3848" width="9.28515625" customWidth="1"/>
    <col min="3849" max="3849" width="10" customWidth="1"/>
    <col min="3850" max="3850" width="9.85546875" customWidth="1"/>
    <col min="3851" max="3851" width="11.7109375" customWidth="1"/>
    <col min="3852" max="3852" width="11" customWidth="1"/>
    <col min="3853" max="3853" width="10.42578125" bestFit="1" customWidth="1"/>
    <col min="3854" max="3855" width="11" customWidth="1"/>
    <col min="3856" max="3857" width="17" customWidth="1"/>
    <col min="3858" max="3858" width="12.28515625" customWidth="1"/>
    <col min="3859" max="3859" width="15.42578125" customWidth="1"/>
    <col min="3860" max="3860" width="15" customWidth="1"/>
    <col min="3861" max="3861" width="26.140625" customWidth="1"/>
    <col min="3862" max="3862" width="12.85546875" customWidth="1"/>
    <col min="3863" max="3863" width="13.42578125" customWidth="1"/>
    <col min="3864" max="3864" width="10.7109375" customWidth="1"/>
    <col min="3865" max="3865" width="10.140625" customWidth="1"/>
    <col min="3866" max="3866" width="11.7109375" customWidth="1"/>
    <col min="3867" max="3867" width="13.140625" customWidth="1"/>
    <col min="3868" max="3868" width="14.42578125" customWidth="1"/>
    <col min="3869" max="3869" width="9.42578125" bestFit="1" customWidth="1"/>
    <col min="4097" max="4097" width="5.28515625" customWidth="1"/>
    <col min="4098" max="4098" width="9" customWidth="1"/>
    <col min="4099" max="4099" width="14" customWidth="1"/>
    <col min="4100" max="4100" width="27" bestFit="1" customWidth="1"/>
    <col min="4101" max="4101" width="26.28515625" customWidth="1"/>
    <col min="4102" max="4102" width="11" customWidth="1"/>
    <col min="4103" max="4103" width="11.42578125" customWidth="1"/>
    <col min="4104" max="4104" width="9.28515625" customWidth="1"/>
    <col min="4105" max="4105" width="10" customWidth="1"/>
    <col min="4106" max="4106" width="9.85546875" customWidth="1"/>
    <col min="4107" max="4107" width="11.7109375" customWidth="1"/>
    <col min="4108" max="4108" width="11" customWidth="1"/>
    <col min="4109" max="4109" width="10.42578125" bestFit="1" customWidth="1"/>
    <col min="4110" max="4111" width="11" customWidth="1"/>
    <col min="4112" max="4113" width="17" customWidth="1"/>
    <col min="4114" max="4114" width="12.28515625" customWidth="1"/>
    <col min="4115" max="4115" width="15.42578125" customWidth="1"/>
    <col min="4116" max="4116" width="15" customWidth="1"/>
    <col min="4117" max="4117" width="26.140625" customWidth="1"/>
    <col min="4118" max="4118" width="12.85546875" customWidth="1"/>
    <col min="4119" max="4119" width="13.42578125" customWidth="1"/>
    <col min="4120" max="4120" width="10.7109375" customWidth="1"/>
    <col min="4121" max="4121" width="10.140625" customWidth="1"/>
    <col min="4122" max="4122" width="11.7109375" customWidth="1"/>
    <col min="4123" max="4123" width="13.140625" customWidth="1"/>
    <col min="4124" max="4124" width="14.42578125" customWidth="1"/>
    <col min="4125" max="4125" width="9.42578125" bestFit="1" customWidth="1"/>
    <col min="4353" max="4353" width="5.28515625" customWidth="1"/>
    <col min="4354" max="4354" width="9" customWidth="1"/>
    <col min="4355" max="4355" width="14" customWidth="1"/>
    <col min="4356" max="4356" width="27" bestFit="1" customWidth="1"/>
    <col min="4357" max="4357" width="26.28515625" customWidth="1"/>
    <col min="4358" max="4358" width="11" customWidth="1"/>
    <col min="4359" max="4359" width="11.42578125" customWidth="1"/>
    <col min="4360" max="4360" width="9.28515625" customWidth="1"/>
    <col min="4361" max="4361" width="10" customWidth="1"/>
    <col min="4362" max="4362" width="9.85546875" customWidth="1"/>
    <col min="4363" max="4363" width="11.7109375" customWidth="1"/>
    <col min="4364" max="4364" width="11" customWidth="1"/>
    <col min="4365" max="4365" width="10.42578125" bestFit="1" customWidth="1"/>
    <col min="4366" max="4367" width="11" customWidth="1"/>
    <col min="4368" max="4369" width="17" customWidth="1"/>
    <col min="4370" max="4370" width="12.28515625" customWidth="1"/>
    <col min="4371" max="4371" width="15.42578125" customWidth="1"/>
    <col min="4372" max="4372" width="15" customWidth="1"/>
    <col min="4373" max="4373" width="26.140625" customWidth="1"/>
    <col min="4374" max="4374" width="12.85546875" customWidth="1"/>
    <col min="4375" max="4375" width="13.42578125" customWidth="1"/>
    <col min="4376" max="4376" width="10.7109375" customWidth="1"/>
    <col min="4377" max="4377" width="10.140625" customWidth="1"/>
    <col min="4378" max="4378" width="11.7109375" customWidth="1"/>
    <col min="4379" max="4379" width="13.140625" customWidth="1"/>
    <col min="4380" max="4380" width="14.42578125" customWidth="1"/>
    <col min="4381" max="4381" width="9.42578125" bestFit="1" customWidth="1"/>
    <col min="4609" max="4609" width="5.28515625" customWidth="1"/>
    <col min="4610" max="4610" width="9" customWidth="1"/>
    <col min="4611" max="4611" width="14" customWidth="1"/>
    <col min="4612" max="4612" width="27" bestFit="1" customWidth="1"/>
    <col min="4613" max="4613" width="26.28515625" customWidth="1"/>
    <col min="4614" max="4614" width="11" customWidth="1"/>
    <col min="4615" max="4615" width="11.42578125" customWidth="1"/>
    <col min="4616" max="4616" width="9.28515625" customWidth="1"/>
    <col min="4617" max="4617" width="10" customWidth="1"/>
    <col min="4618" max="4618" width="9.85546875" customWidth="1"/>
    <col min="4619" max="4619" width="11.7109375" customWidth="1"/>
    <col min="4620" max="4620" width="11" customWidth="1"/>
    <col min="4621" max="4621" width="10.42578125" bestFit="1" customWidth="1"/>
    <col min="4622" max="4623" width="11" customWidth="1"/>
    <col min="4624" max="4625" width="17" customWidth="1"/>
    <col min="4626" max="4626" width="12.28515625" customWidth="1"/>
    <col min="4627" max="4627" width="15.42578125" customWidth="1"/>
    <col min="4628" max="4628" width="15" customWidth="1"/>
    <col min="4629" max="4629" width="26.140625" customWidth="1"/>
    <col min="4630" max="4630" width="12.85546875" customWidth="1"/>
    <col min="4631" max="4631" width="13.42578125" customWidth="1"/>
    <col min="4632" max="4632" width="10.7109375" customWidth="1"/>
    <col min="4633" max="4633" width="10.140625" customWidth="1"/>
    <col min="4634" max="4634" width="11.7109375" customWidth="1"/>
    <col min="4635" max="4635" width="13.140625" customWidth="1"/>
    <col min="4636" max="4636" width="14.42578125" customWidth="1"/>
    <col min="4637" max="4637" width="9.42578125" bestFit="1" customWidth="1"/>
    <col min="4865" max="4865" width="5.28515625" customWidth="1"/>
    <col min="4866" max="4866" width="9" customWidth="1"/>
    <col min="4867" max="4867" width="14" customWidth="1"/>
    <col min="4868" max="4868" width="27" bestFit="1" customWidth="1"/>
    <col min="4869" max="4869" width="26.28515625" customWidth="1"/>
    <col min="4870" max="4870" width="11" customWidth="1"/>
    <col min="4871" max="4871" width="11.42578125" customWidth="1"/>
    <col min="4872" max="4872" width="9.28515625" customWidth="1"/>
    <col min="4873" max="4873" width="10" customWidth="1"/>
    <col min="4874" max="4874" width="9.85546875" customWidth="1"/>
    <col min="4875" max="4875" width="11.7109375" customWidth="1"/>
    <col min="4876" max="4876" width="11" customWidth="1"/>
    <col min="4877" max="4877" width="10.42578125" bestFit="1" customWidth="1"/>
    <col min="4878" max="4879" width="11" customWidth="1"/>
    <col min="4880" max="4881" width="17" customWidth="1"/>
    <col min="4882" max="4882" width="12.28515625" customWidth="1"/>
    <col min="4883" max="4883" width="15.42578125" customWidth="1"/>
    <col min="4884" max="4884" width="15" customWidth="1"/>
    <col min="4885" max="4885" width="26.140625" customWidth="1"/>
    <col min="4886" max="4886" width="12.85546875" customWidth="1"/>
    <col min="4887" max="4887" width="13.42578125" customWidth="1"/>
    <col min="4888" max="4888" width="10.7109375" customWidth="1"/>
    <col min="4889" max="4889" width="10.140625" customWidth="1"/>
    <col min="4890" max="4890" width="11.7109375" customWidth="1"/>
    <col min="4891" max="4891" width="13.140625" customWidth="1"/>
    <col min="4892" max="4892" width="14.42578125" customWidth="1"/>
    <col min="4893" max="4893" width="9.42578125" bestFit="1" customWidth="1"/>
    <col min="5121" max="5121" width="5.28515625" customWidth="1"/>
    <col min="5122" max="5122" width="9" customWidth="1"/>
    <col min="5123" max="5123" width="14" customWidth="1"/>
    <col min="5124" max="5124" width="27" bestFit="1" customWidth="1"/>
    <col min="5125" max="5125" width="26.28515625" customWidth="1"/>
    <col min="5126" max="5126" width="11" customWidth="1"/>
    <col min="5127" max="5127" width="11.42578125" customWidth="1"/>
    <col min="5128" max="5128" width="9.28515625" customWidth="1"/>
    <col min="5129" max="5129" width="10" customWidth="1"/>
    <col min="5130" max="5130" width="9.85546875" customWidth="1"/>
    <col min="5131" max="5131" width="11.7109375" customWidth="1"/>
    <col min="5132" max="5132" width="11" customWidth="1"/>
    <col min="5133" max="5133" width="10.42578125" bestFit="1" customWidth="1"/>
    <col min="5134" max="5135" width="11" customWidth="1"/>
    <col min="5136" max="5137" width="17" customWidth="1"/>
    <col min="5138" max="5138" width="12.28515625" customWidth="1"/>
    <col min="5139" max="5139" width="15.42578125" customWidth="1"/>
    <col min="5140" max="5140" width="15" customWidth="1"/>
    <col min="5141" max="5141" width="26.140625" customWidth="1"/>
    <col min="5142" max="5142" width="12.85546875" customWidth="1"/>
    <col min="5143" max="5143" width="13.42578125" customWidth="1"/>
    <col min="5144" max="5144" width="10.7109375" customWidth="1"/>
    <col min="5145" max="5145" width="10.140625" customWidth="1"/>
    <col min="5146" max="5146" width="11.7109375" customWidth="1"/>
    <col min="5147" max="5147" width="13.140625" customWidth="1"/>
    <col min="5148" max="5148" width="14.42578125" customWidth="1"/>
    <col min="5149" max="5149" width="9.42578125" bestFit="1" customWidth="1"/>
    <col min="5377" max="5377" width="5.28515625" customWidth="1"/>
    <col min="5378" max="5378" width="9" customWidth="1"/>
    <col min="5379" max="5379" width="14" customWidth="1"/>
    <col min="5380" max="5380" width="27" bestFit="1" customWidth="1"/>
    <col min="5381" max="5381" width="26.28515625" customWidth="1"/>
    <col min="5382" max="5382" width="11" customWidth="1"/>
    <col min="5383" max="5383" width="11.42578125" customWidth="1"/>
    <col min="5384" max="5384" width="9.28515625" customWidth="1"/>
    <col min="5385" max="5385" width="10" customWidth="1"/>
    <col min="5386" max="5386" width="9.85546875" customWidth="1"/>
    <col min="5387" max="5387" width="11.7109375" customWidth="1"/>
    <col min="5388" max="5388" width="11" customWidth="1"/>
    <col min="5389" max="5389" width="10.42578125" bestFit="1" customWidth="1"/>
    <col min="5390" max="5391" width="11" customWidth="1"/>
    <col min="5392" max="5393" width="17" customWidth="1"/>
    <col min="5394" max="5394" width="12.28515625" customWidth="1"/>
    <col min="5395" max="5395" width="15.42578125" customWidth="1"/>
    <col min="5396" max="5396" width="15" customWidth="1"/>
    <col min="5397" max="5397" width="26.140625" customWidth="1"/>
    <col min="5398" max="5398" width="12.85546875" customWidth="1"/>
    <col min="5399" max="5399" width="13.42578125" customWidth="1"/>
    <col min="5400" max="5400" width="10.7109375" customWidth="1"/>
    <col min="5401" max="5401" width="10.140625" customWidth="1"/>
    <col min="5402" max="5402" width="11.7109375" customWidth="1"/>
    <col min="5403" max="5403" width="13.140625" customWidth="1"/>
    <col min="5404" max="5404" width="14.42578125" customWidth="1"/>
    <col min="5405" max="5405" width="9.42578125" bestFit="1" customWidth="1"/>
    <col min="5633" max="5633" width="5.28515625" customWidth="1"/>
    <col min="5634" max="5634" width="9" customWidth="1"/>
    <col min="5635" max="5635" width="14" customWidth="1"/>
    <col min="5636" max="5636" width="27" bestFit="1" customWidth="1"/>
    <col min="5637" max="5637" width="26.28515625" customWidth="1"/>
    <col min="5638" max="5638" width="11" customWidth="1"/>
    <col min="5639" max="5639" width="11.42578125" customWidth="1"/>
    <col min="5640" max="5640" width="9.28515625" customWidth="1"/>
    <col min="5641" max="5641" width="10" customWidth="1"/>
    <col min="5642" max="5642" width="9.85546875" customWidth="1"/>
    <col min="5643" max="5643" width="11.7109375" customWidth="1"/>
    <col min="5644" max="5644" width="11" customWidth="1"/>
    <col min="5645" max="5645" width="10.42578125" bestFit="1" customWidth="1"/>
    <col min="5646" max="5647" width="11" customWidth="1"/>
    <col min="5648" max="5649" width="17" customWidth="1"/>
    <col min="5650" max="5650" width="12.28515625" customWidth="1"/>
    <col min="5651" max="5651" width="15.42578125" customWidth="1"/>
    <col min="5652" max="5652" width="15" customWidth="1"/>
    <col min="5653" max="5653" width="26.140625" customWidth="1"/>
    <col min="5654" max="5654" width="12.85546875" customWidth="1"/>
    <col min="5655" max="5655" width="13.42578125" customWidth="1"/>
    <col min="5656" max="5656" width="10.7109375" customWidth="1"/>
    <col min="5657" max="5657" width="10.140625" customWidth="1"/>
    <col min="5658" max="5658" width="11.7109375" customWidth="1"/>
    <col min="5659" max="5659" width="13.140625" customWidth="1"/>
    <col min="5660" max="5660" width="14.42578125" customWidth="1"/>
    <col min="5661" max="5661" width="9.42578125" bestFit="1" customWidth="1"/>
    <col min="5889" max="5889" width="5.28515625" customWidth="1"/>
    <col min="5890" max="5890" width="9" customWidth="1"/>
    <col min="5891" max="5891" width="14" customWidth="1"/>
    <col min="5892" max="5892" width="27" bestFit="1" customWidth="1"/>
    <col min="5893" max="5893" width="26.28515625" customWidth="1"/>
    <col min="5894" max="5894" width="11" customWidth="1"/>
    <col min="5895" max="5895" width="11.42578125" customWidth="1"/>
    <col min="5896" max="5896" width="9.28515625" customWidth="1"/>
    <col min="5897" max="5897" width="10" customWidth="1"/>
    <col min="5898" max="5898" width="9.85546875" customWidth="1"/>
    <col min="5899" max="5899" width="11.7109375" customWidth="1"/>
    <col min="5900" max="5900" width="11" customWidth="1"/>
    <col min="5901" max="5901" width="10.42578125" bestFit="1" customWidth="1"/>
    <col min="5902" max="5903" width="11" customWidth="1"/>
    <col min="5904" max="5905" width="17" customWidth="1"/>
    <col min="5906" max="5906" width="12.28515625" customWidth="1"/>
    <col min="5907" max="5907" width="15.42578125" customWidth="1"/>
    <col min="5908" max="5908" width="15" customWidth="1"/>
    <col min="5909" max="5909" width="26.140625" customWidth="1"/>
    <col min="5910" max="5910" width="12.85546875" customWidth="1"/>
    <col min="5911" max="5911" width="13.42578125" customWidth="1"/>
    <col min="5912" max="5912" width="10.7109375" customWidth="1"/>
    <col min="5913" max="5913" width="10.140625" customWidth="1"/>
    <col min="5914" max="5914" width="11.7109375" customWidth="1"/>
    <col min="5915" max="5915" width="13.140625" customWidth="1"/>
    <col min="5916" max="5916" width="14.42578125" customWidth="1"/>
    <col min="5917" max="5917" width="9.42578125" bestFit="1" customWidth="1"/>
    <col min="6145" max="6145" width="5.28515625" customWidth="1"/>
    <col min="6146" max="6146" width="9" customWidth="1"/>
    <col min="6147" max="6147" width="14" customWidth="1"/>
    <col min="6148" max="6148" width="27" bestFit="1" customWidth="1"/>
    <col min="6149" max="6149" width="26.28515625" customWidth="1"/>
    <col min="6150" max="6150" width="11" customWidth="1"/>
    <col min="6151" max="6151" width="11.42578125" customWidth="1"/>
    <col min="6152" max="6152" width="9.28515625" customWidth="1"/>
    <col min="6153" max="6153" width="10" customWidth="1"/>
    <col min="6154" max="6154" width="9.85546875" customWidth="1"/>
    <col min="6155" max="6155" width="11.7109375" customWidth="1"/>
    <col min="6156" max="6156" width="11" customWidth="1"/>
    <col min="6157" max="6157" width="10.42578125" bestFit="1" customWidth="1"/>
    <col min="6158" max="6159" width="11" customWidth="1"/>
    <col min="6160" max="6161" width="17" customWidth="1"/>
    <col min="6162" max="6162" width="12.28515625" customWidth="1"/>
    <col min="6163" max="6163" width="15.42578125" customWidth="1"/>
    <col min="6164" max="6164" width="15" customWidth="1"/>
    <col min="6165" max="6165" width="26.140625" customWidth="1"/>
    <col min="6166" max="6166" width="12.85546875" customWidth="1"/>
    <col min="6167" max="6167" width="13.42578125" customWidth="1"/>
    <col min="6168" max="6168" width="10.7109375" customWidth="1"/>
    <col min="6169" max="6169" width="10.140625" customWidth="1"/>
    <col min="6170" max="6170" width="11.7109375" customWidth="1"/>
    <col min="6171" max="6171" width="13.140625" customWidth="1"/>
    <col min="6172" max="6172" width="14.42578125" customWidth="1"/>
    <col min="6173" max="6173" width="9.42578125" bestFit="1" customWidth="1"/>
    <col min="6401" max="6401" width="5.28515625" customWidth="1"/>
    <col min="6402" max="6402" width="9" customWidth="1"/>
    <col min="6403" max="6403" width="14" customWidth="1"/>
    <col min="6404" max="6404" width="27" bestFit="1" customWidth="1"/>
    <col min="6405" max="6405" width="26.28515625" customWidth="1"/>
    <col min="6406" max="6406" width="11" customWidth="1"/>
    <col min="6407" max="6407" width="11.42578125" customWidth="1"/>
    <col min="6408" max="6408" width="9.28515625" customWidth="1"/>
    <col min="6409" max="6409" width="10" customWidth="1"/>
    <col min="6410" max="6410" width="9.85546875" customWidth="1"/>
    <col min="6411" max="6411" width="11.7109375" customWidth="1"/>
    <col min="6412" max="6412" width="11" customWidth="1"/>
    <col min="6413" max="6413" width="10.42578125" bestFit="1" customWidth="1"/>
    <col min="6414" max="6415" width="11" customWidth="1"/>
    <col min="6416" max="6417" width="17" customWidth="1"/>
    <col min="6418" max="6418" width="12.28515625" customWidth="1"/>
    <col min="6419" max="6419" width="15.42578125" customWidth="1"/>
    <col min="6420" max="6420" width="15" customWidth="1"/>
    <col min="6421" max="6421" width="26.140625" customWidth="1"/>
    <col min="6422" max="6422" width="12.85546875" customWidth="1"/>
    <col min="6423" max="6423" width="13.42578125" customWidth="1"/>
    <col min="6424" max="6424" width="10.7109375" customWidth="1"/>
    <col min="6425" max="6425" width="10.140625" customWidth="1"/>
    <col min="6426" max="6426" width="11.7109375" customWidth="1"/>
    <col min="6427" max="6427" width="13.140625" customWidth="1"/>
    <col min="6428" max="6428" width="14.42578125" customWidth="1"/>
    <col min="6429" max="6429" width="9.42578125" bestFit="1" customWidth="1"/>
    <col min="6657" max="6657" width="5.28515625" customWidth="1"/>
    <col min="6658" max="6658" width="9" customWidth="1"/>
    <col min="6659" max="6659" width="14" customWidth="1"/>
    <col min="6660" max="6660" width="27" bestFit="1" customWidth="1"/>
    <col min="6661" max="6661" width="26.28515625" customWidth="1"/>
    <col min="6662" max="6662" width="11" customWidth="1"/>
    <col min="6663" max="6663" width="11.42578125" customWidth="1"/>
    <col min="6664" max="6664" width="9.28515625" customWidth="1"/>
    <col min="6665" max="6665" width="10" customWidth="1"/>
    <col min="6666" max="6666" width="9.85546875" customWidth="1"/>
    <col min="6667" max="6667" width="11.7109375" customWidth="1"/>
    <col min="6668" max="6668" width="11" customWidth="1"/>
    <col min="6669" max="6669" width="10.42578125" bestFit="1" customWidth="1"/>
    <col min="6670" max="6671" width="11" customWidth="1"/>
    <col min="6672" max="6673" width="17" customWidth="1"/>
    <col min="6674" max="6674" width="12.28515625" customWidth="1"/>
    <col min="6675" max="6675" width="15.42578125" customWidth="1"/>
    <col min="6676" max="6676" width="15" customWidth="1"/>
    <col min="6677" max="6677" width="26.140625" customWidth="1"/>
    <col min="6678" max="6678" width="12.85546875" customWidth="1"/>
    <col min="6679" max="6679" width="13.42578125" customWidth="1"/>
    <col min="6680" max="6680" width="10.7109375" customWidth="1"/>
    <col min="6681" max="6681" width="10.140625" customWidth="1"/>
    <col min="6682" max="6682" width="11.7109375" customWidth="1"/>
    <col min="6683" max="6683" width="13.140625" customWidth="1"/>
    <col min="6684" max="6684" width="14.42578125" customWidth="1"/>
    <col min="6685" max="6685" width="9.42578125" bestFit="1" customWidth="1"/>
    <col min="6913" max="6913" width="5.28515625" customWidth="1"/>
    <col min="6914" max="6914" width="9" customWidth="1"/>
    <col min="6915" max="6915" width="14" customWidth="1"/>
    <col min="6916" max="6916" width="27" bestFit="1" customWidth="1"/>
    <col min="6917" max="6917" width="26.28515625" customWidth="1"/>
    <col min="6918" max="6918" width="11" customWidth="1"/>
    <col min="6919" max="6919" width="11.42578125" customWidth="1"/>
    <col min="6920" max="6920" width="9.28515625" customWidth="1"/>
    <col min="6921" max="6921" width="10" customWidth="1"/>
    <col min="6922" max="6922" width="9.85546875" customWidth="1"/>
    <col min="6923" max="6923" width="11.7109375" customWidth="1"/>
    <col min="6924" max="6924" width="11" customWidth="1"/>
    <col min="6925" max="6925" width="10.42578125" bestFit="1" customWidth="1"/>
    <col min="6926" max="6927" width="11" customWidth="1"/>
    <col min="6928" max="6929" width="17" customWidth="1"/>
    <col min="6930" max="6930" width="12.28515625" customWidth="1"/>
    <col min="6931" max="6931" width="15.42578125" customWidth="1"/>
    <col min="6932" max="6932" width="15" customWidth="1"/>
    <col min="6933" max="6933" width="26.140625" customWidth="1"/>
    <col min="6934" max="6934" width="12.85546875" customWidth="1"/>
    <col min="6935" max="6935" width="13.42578125" customWidth="1"/>
    <col min="6936" max="6936" width="10.7109375" customWidth="1"/>
    <col min="6937" max="6937" width="10.140625" customWidth="1"/>
    <col min="6938" max="6938" width="11.7109375" customWidth="1"/>
    <col min="6939" max="6939" width="13.140625" customWidth="1"/>
    <col min="6940" max="6940" width="14.42578125" customWidth="1"/>
    <col min="6941" max="6941" width="9.42578125" bestFit="1" customWidth="1"/>
    <col min="7169" max="7169" width="5.28515625" customWidth="1"/>
    <col min="7170" max="7170" width="9" customWidth="1"/>
    <col min="7171" max="7171" width="14" customWidth="1"/>
    <col min="7172" max="7172" width="27" bestFit="1" customWidth="1"/>
    <col min="7173" max="7173" width="26.28515625" customWidth="1"/>
    <col min="7174" max="7174" width="11" customWidth="1"/>
    <col min="7175" max="7175" width="11.42578125" customWidth="1"/>
    <col min="7176" max="7176" width="9.28515625" customWidth="1"/>
    <col min="7177" max="7177" width="10" customWidth="1"/>
    <col min="7178" max="7178" width="9.85546875" customWidth="1"/>
    <col min="7179" max="7179" width="11.7109375" customWidth="1"/>
    <col min="7180" max="7180" width="11" customWidth="1"/>
    <col min="7181" max="7181" width="10.42578125" bestFit="1" customWidth="1"/>
    <col min="7182" max="7183" width="11" customWidth="1"/>
    <col min="7184" max="7185" width="17" customWidth="1"/>
    <col min="7186" max="7186" width="12.28515625" customWidth="1"/>
    <col min="7187" max="7187" width="15.42578125" customWidth="1"/>
    <col min="7188" max="7188" width="15" customWidth="1"/>
    <col min="7189" max="7189" width="26.140625" customWidth="1"/>
    <col min="7190" max="7190" width="12.85546875" customWidth="1"/>
    <col min="7191" max="7191" width="13.42578125" customWidth="1"/>
    <col min="7192" max="7192" width="10.7109375" customWidth="1"/>
    <col min="7193" max="7193" width="10.140625" customWidth="1"/>
    <col min="7194" max="7194" width="11.7109375" customWidth="1"/>
    <col min="7195" max="7195" width="13.140625" customWidth="1"/>
    <col min="7196" max="7196" width="14.42578125" customWidth="1"/>
    <col min="7197" max="7197" width="9.42578125" bestFit="1" customWidth="1"/>
    <col min="7425" max="7425" width="5.28515625" customWidth="1"/>
    <col min="7426" max="7426" width="9" customWidth="1"/>
    <col min="7427" max="7427" width="14" customWidth="1"/>
    <col min="7428" max="7428" width="27" bestFit="1" customWidth="1"/>
    <col min="7429" max="7429" width="26.28515625" customWidth="1"/>
    <col min="7430" max="7430" width="11" customWidth="1"/>
    <col min="7431" max="7431" width="11.42578125" customWidth="1"/>
    <col min="7432" max="7432" width="9.28515625" customWidth="1"/>
    <col min="7433" max="7433" width="10" customWidth="1"/>
    <col min="7434" max="7434" width="9.85546875" customWidth="1"/>
    <col min="7435" max="7435" width="11.7109375" customWidth="1"/>
    <col min="7436" max="7436" width="11" customWidth="1"/>
    <col min="7437" max="7437" width="10.42578125" bestFit="1" customWidth="1"/>
    <col min="7438" max="7439" width="11" customWidth="1"/>
    <col min="7440" max="7441" width="17" customWidth="1"/>
    <col min="7442" max="7442" width="12.28515625" customWidth="1"/>
    <col min="7443" max="7443" width="15.42578125" customWidth="1"/>
    <col min="7444" max="7444" width="15" customWidth="1"/>
    <col min="7445" max="7445" width="26.140625" customWidth="1"/>
    <col min="7446" max="7446" width="12.85546875" customWidth="1"/>
    <col min="7447" max="7447" width="13.42578125" customWidth="1"/>
    <col min="7448" max="7448" width="10.7109375" customWidth="1"/>
    <col min="7449" max="7449" width="10.140625" customWidth="1"/>
    <col min="7450" max="7450" width="11.7109375" customWidth="1"/>
    <col min="7451" max="7451" width="13.140625" customWidth="1"/>
    <col min="7452" max="7452" width="14.42578125" customWidth="1"/>
    <col min="7453" max="7453" width="9.42578125" bestFit="1" customWidth="1"/>
    <col min="7681" max="7681" width="5.28515625" customWidth="1"/>
    <col min="7682" max="7682" width="9" customWidth="1"/>
    <col min="7683" max="7683" width="14" customWidth="1"/>
    <col min="7684" max="7684" width="27" bestFit="1" customWidth="1"/>
    <col min="7685" max="7685" width="26.28515625" customWidth="1"/>
    <col min="7686" max="7686" width="11" customWidth="1"/>
    <col min="7687" max="7687" width="11.42578125" customWidth="1"/>
    <col min="7688" max="7688" width="9.28515625" customWidth="1"/>
    <col min="7689" max="7689" width="10" customWidth="1"/>
    <col min="7690" max="7690" width="9.85546875" customWidth="1"/>
    <col min="7691" max="7691" width="11.7109375" customWidth="1"/>
    <col min="7692" max="7692" width="11" customWidth="1"/>
    <col min="7693" max="7693" width="10.42578125" bestFit="1" customWidth="1"/>
    <col min="7694" max="7695" width="11" customWidth="1"/>
    <col min="7696" max="7697" width="17" customWidth="1"/>
    <col min="7698" max="7698" width="12.28515625" customWidth="1"/>
    <col min="7699" max="7699" width="15.42578125" customWidth="1"/>
    <col min="7700" max="7700" width="15" customWidth="1"/>
    <col min="7701" max="7701" width="26.140625" customWidth="1"/>
    <col min="7702" max="7702" width="12.85546875" customWidth="1"/>
    <col min="7703" max="7703" width="13.42578125" customWidth="1"/>
    <col min="7704" max="7704" width="10.7109375" customWidth="1"/>
    <col min="7705" max="7705" width="10.140625" customWidth="1"/>
    <col min="7706" max="7706" width="11.7109375" customWidth="1"/>
    <col min="7707" max="7707" width="13.140625" customWidth="1"/>
    <col min="7708" max="7708" width="14.42578125" customWidth="1"/>
    <col min="7709" max="7709" width="9.42578125" bestFit="1" customWidth="1"/>
    <col min="7937" max="7937" width="5.28515625" customWidth="1"/>
    <col min="7938" max="7938" width="9" customWidth="1"/>
    <col min="7939" max="7939" width="14" customWidth="1"/>
    <col min="7940" max="7940" width="27" bestFit="1" customWidth="1"/>
    <col min="7941" max="7941" width="26.28515625" customWidth="1"/>
    <col min="7942" max="7942" width="11" customWidth="1"/>
    <col min="7943" max="7943" width="11.42578125" customWidth="1"/>
    <col min="7944" max="7944" width="9.28515625" customWidth="1"/>
    <col min="7945" max="7945" width="10" customWidth="1"/>
    <col min="7946" max="7946" width="9.85546875" customWidth="1"/>
    <col min="7947" max="7947" width="11.7109375" customWidth="1"/>
    <col min="7948" max="7948" width="11" customWidth="1"/>
    <col min="7949" max="7949" width="10.42578125" bestFit="1" customWidth="1"/>
    <col min="7950" max="7951" width="11" customWidth="1"/>
    <col min="7952" max="7953" width="17" customWidth="1"/>
    <col min="7954" max="7954" width="12.28515625" customWidth="1"/>
    <col min="7955" max="7955" width="15.42578125" customWidth="1"/>
    <col min="7956" max="7956" width="15" customWidth="1"/>
    <col min="7957" max="7957" width="26.140625" customWidth="1"/>
    <col min="7958" max="7958" width="12.85546875" customWidth="1"/>
    <col min="7959" max="7959" width="13.42578125" customWidth="1"/>
    <col min="7960" max="7960" width="10.7109375" customWidth="1"/>
    <col min="7961" max="7961" width="10.140625" customWidth="1"/>
    <col min="7962" max="7962" width="11.7109375" customWidth="1"/>
    <col min="7963" max="7963" width="13.140625" customWidth="1"/>
    <col min="7964" max="7964" width="14.42578125" customWidth="1"/>
    <col min="7965" max="7965" width="9.42578125" bestFit="1" customWidth="1"/>
    <col min="8193" max="8193" width="5.28515625" customWidth="1"/>
    <col min="8194" max="8194" width="9" customWidth="1"/>
    <col min="8195" max="8195" width="14" customWidth="1"/>
    <col min="8196" max="8196" width="27" bestFit="1" customWidth="1"/>
    <col min="8197" max="8197" width="26.28515625" customWidth="1"/>
    <col min="8198" max="8198" width="11" customWidth="1"/>
    <col min="8199" max="8199" width="11.42578125" customWidth="1"/>
    <col min="8200" max="8200" width="9.28515625" customWidth="1"/>
    <col min="8201" max="8201" width="10" customWidth="1"/>
    <col min="8202" max="8202" width="9.85546875" customWidth="1"/>
    <col min="8203" max="8203" width="11.7109375" customWidth="1"/>
    <col min="8204" max="8204" width="11" customWidth="1"/>
    <col min="8205" max="8205" width="10.42578125" bestFit="1" customWidth="1"/>
    <col min="8206" max="8207" width="11" customWidth="1"/>
    <col min="8208" max="8209" width="17" customWidth="1"/>
    <col min="8210" max="8210" width="12.28515625" customWidth="1"/>
    <col min="8211" max="8211" width="15.42578125" customWidth="1"/>
    <col min="8212" max="8212" width="15" customWidth="1"/>
    <col min="8213" max="8213" width="26.140625" customWidth="1"/>
    <col min="8214" max="8214" width="12.85546875" customWidth="1"/>
    <col min="8215" max="8215" width="13.42578125" customWidth="1"/>
    <col min="8216" max="8216" width="10.7109375" customWidth="1"/>
    <col min="8217" max="8217" width="10.140625" customWidth="1"/>
    <col min="8218" max="8218" width="11.7109375" customWidth="1"/>
    <col min="8219" max="8219" width="13.140625" customWidth="1"/>
    <col min="8220" max="8220" width="14.42578125" customWidth="1"/>
    <col min="8221" max="8221" width="9.42578125" bestFit="1" customWidth="1"/>
    <col min="8449" max="8449" width="5.28515625" customWidth="1"/>
    <col min="8450" max="8450" width="9" customWidth="1"/>
    <col min="8451" max="8451" width="14" customWidth="1"/>
    <col min="8452" max="8452" width="27" bestFit="1" customWidth="1"/>
    <col min="8453" max="8453" width="26.28515625" customWidth="1"/>
    <col min="8454" max="8454" width="11" customWidth="1"/>
    <col min="8455" max="8455" width="11.42578125" customWidth="1"/>
    <col min="8456" max="8456" width="9.28515625" customWidth="1"/>
    <col min="8457" max="8457" width="10" customWidth="1"/>
    <col min="8458" max="8458" width="9.85546875" customWidth="1"/>
    <col min="8459" max="8459" width="11.7109375" customWidth="1"/>
    <col min="8460" max="8460" width="11" customWidth="1"/>
    <col min="8461" max="8461" width="10.42578125" bestFit="1" customWidth="1"/>
    <col min="8462" max="8463" width="11" customWidth="1"/>
    <col min="8464" max="8465" width="17" customWidth="1"/>
    <col min="8466" max="8466" width="12.28515625" customWidth="1"/>
    <col min="8467" max="8467" width="15.42578125" customWidth="1"/>
    <col min="8468" max="8468" width="15" customWidth="1"/>
    <col min="8469" max="8469" width="26.140625" customWidth="1"/>
    <col min="8470" max="8470" width="12.85546875" customWidth="1"/>
    <col min="8471" max="8471" width="13.42578125" customWidth="1"/>
    <col min="8472" max="8472" width="10.7109375" customWidth="1"/>
    <col min="8473" max="8473" width="10.140625" customWidth="1"/>
    <col min="8474" max="8474" width="11.7109375" customWidth="1"/>
    <col min="8475" max="8475" width="13.140625" customWidth="1"/>
    <col min="8476" max="8476" width="14.42578125" customWidth="1"/>
    <col min="8477" max="8477" width="9.42578125" bestFit="1" customWidth="1"/>
    <col min="8705" max="8705" width="5.28515625" customWidth="1"/>
    <col min="8706" max="8706" width="9" customWidth="1"/>
    <col min="8707" max="8707" width="14" customWidth="1"/>
    <col min="8708" max="8708" width="27" bestFit="1" customWidth="1"/>
    <col min="8709" max="8709" width="26.28515625" customWidth="1"/>
    <col min="8710" max="8710" width="11" customWidth="1"/>
    <col min="8711" max="8711" width="11.42578125" customWidth="1"/>
    <col min="8712" max="8712" width="9.28515625" customWidth="1"/>
    <col min="8713" max="8713" width="10" customWidth="1"/>
    <col min="8714" max="8714" width="9.85546875" customWidth="1"/>
    <col min="8715" max="8715" width="11.7109375" customWidth="1"/>
    <col min="8716" max="8716" width="11" customWidth="1"/>
    <col min="8717" max="8717" width="10.42578125" bestFit="1" customWidth="1"/>
    <col min="8718" max="8719" width="11" customWidth="1"/>
    <col min="8720" max="8721" width="17" customWidth="1"/>
    <col min="8722" max="8722" width="12.28515625" customWidth="1"/>
    <col min="8723" max="8723" width="15.42578125" customWidth="1"/>
    <col min="8724" max="8724" width="15" customWidth="1"/>
    <col min="8725" max="8725" width="26.140625" customWidth="1"/>
    <col min="8726" max="8726" width="12.85546875" customWidth="1"/>
    <col min="8727" max="8727" width="13.42578125" customWidth="1"/>
    <col min="8728" max="8728" width="10.7109375" customWidth="1"/>
    <col min="8729" max="8729" width="10.140625" customWidth="1"/>
    <col min="8730" max="8730" width="11.7109375" customWidth="1"/>
    <col min="8731" max="8731" width="13.140625" customWidth="1"/>
    <col min="8732" max="8732" width="14.42578125" customWidth="1"/>
    <col min="8733" max="8733" width="9.42578125" bestFit="1" customWidth="1"/>
    <col min="8961" max="8961" width="5.28515625" customWidth="1"/>
    <col min="8962" max="8962" width="9" customWidth="1"/>
    <col min="8963" max="8963" width="14" customWidth="1"/>
    <col min="8964" max="8964" width="27" bestFit="1" customWidth="1"/>
    <col min="8965" max="8965" width="26.28515625" customWidth="1"/>
    <col min="8966" max="8966" width="11" customWidth="1"/>
    <col min="8967" max="8967" width="11.42578125" customWidth="1"/>
    <col min="8968" max="8968" width="9.28515625" customWidth="1"/>
    <col min="8969" max="8969" width="10" customWidth="1"/>
    <col min="8970" max="8970" width="9.85546875" customWidth="1"/>
    <col min="8971" max="8971" width="11.7109375" customWidth="1"/>
    <col min="8972" max="8972" width="11" customWidth="1"/>
    <col min="8973" max="8973" width="10.42578125" bestFit="1" customWidth="1"/>
    <col min="8974" max="8975" width="11" customWidth="1"/>
    <col min="8976" max="8977" width="17" customWidth="1"/>
    <col min="8978" max="8978" width="12.28515625" customWidth="1"/>
    <col min="8979" max="8979" width="15.42578125" customWidth="1"/>
    <col min="8980" max="8980" width="15" customWidth="1"/>
    <col min="8981" max="8981" width="26.140625" customWidth="1"/>
    <col min="8982" max="8982" width="12.85546875" customWidth="1"/>
    <col min="8983" max="8983" width="13.42578125" customWidth="1"/>
    <col min="8984" max="8984" width="10.7109375" customWidth="1"/>
    <col min="8985" max="8985" width="10.140625" customWidth="1"/>
    <col min="8986" max="8986" width="11.7109375" customWidth="1"/>
    <col min="8987" max="8987" width="13.140625" customWidth="1"/>
    <col min="8988" max="8988" width="14.42578125" customWidth="1"/>
    <col min="8989" max="8989" width="9.42578125" bestFit="1" customWidth="1"/>
    <col min="9217" max="9217" width="5.28515625" customWidth="1"/>
    <col min="9218" max="9218" width="9" customWidth="1"/>
    <col min="9219" max="9219" width="14" customWidth="1"/>
    <col min="9220" max="9220" width="27" bestFit="1" customWidth="1"/>
    <col min="9221" max="9221" width="26.28515625" customWidth="1"/>
    <col min="9222" max="9222" width="11" customWidth="1"/>
    <col min="9223" max="9223" width="11.42578125" customWidth="1"/>
    <col min="9224" max="9224" width="9.28515625" customWidth="1"/>
    <col min="9225" max="9225" width="10" customWidth="1"/>
    <col min="9226" max="9226" width="9.85546875" customWidth="1"/>
    <col min="9227" max="9227" width="11.7109375" customWidth="1"/>
    <col min="9228" max="9228" width="11" customWidth="1"/>
    <col min="9229" max="9229" width="10.42578125" bestFit="1" customWidth="1"/>
    <col min="9230" max="9231" width="11" customWidth="1"/>
    <col min="9232" max="9233" width="17" customWidth="1"/>
    <col min="9234" max="9234" width="12.28515625" customWidth="1"/>
    <col min="9235" max="9235" width="15.42578125" customWidth="1"/>
    <col min="9236" max="9236" width="15" customWidth="1"/>
    <col min="9237" max="9237" width="26.140625" customWidth="1"/>
    <col min="9238" max="9238" width="12.85546875" customWidth="1"/>
    <col min="9239" max="9239" width="13.42578125" customWidth="1"/>
    <col min="9240" max="9240" width="10.7109375" customWidth="1"/>
    <col min="9241" max="9241" width="10.140625" customWidth="1"/>
    <col min="9242" max="9242" width="11.7109375" customWidth="1"/>
    <col min="9243" max="9243" width="13.140625" customWidth="1"/>
    <col min="9244" max="9244" width="14.42578125" customWidth="1"/>
    <col min="9245" max="9245" width="9.42578125" bestFit="1" customWidth="1"/>
    <col min="9473" max="9473" width="5.28515625" customWidth="1"/>
    <col min="9474" max="9474" width="9" customWidth="1"/>
    <col min="9475" max="9475" width="14" customWidth="1"/>
    <col min="9476" max="9476" width="27" bestFit="1" customWidth="1"/>
    <col min="9477" max="9477" width="26.28515625" customWidth="1"/>
    <col min="9478" max="9478" width="11" customWidth="1"/>
    <col min="9479" max="9479" width="11.42578125" customWidth="1"/>
    <col min="9480" max="9480" width="9.28515625" customWidth="1"/>
    <col min="9481" max="9481" width="10" customWidth="1"/>
    <col min="9482" max="9482" width="9.85546875" customWidth="1"/>
    <col min="9483" max="9483" width="11.7109375" customWidth="1"/>
    <col min="9484" max="9484" width="11" customWidth="1"/>
    <col min="9485" max="9485" width="10.42578125" bestFit="1" customWidth="1"/>
    <col min="9486" max="9487" width="11" customWidth="1"/>
    <col min="9488" max="9489" width="17" customWidth="1"/>
    <col min="9490" max="9490" width="12.28515625" customWidth="1"/>
    <col min="9491" max="9491" width="15.42578125" customWidth="1"/>
    <col min="9492" max="9492" width="15" customWidth="1"/>
    <col min="9493" max="9493" width="26.140625" customWidth="1"/>
    <col min="9494" max="9494" width="12.85546875" customWidth="1"/>
    <col min="9495" max="9495" width="13.42578125" customWidth="1"/>
    <col min="9496" max="9496" width="10.7109375" customWidth="1"/>
    <col min="9497" max="9497" width="10.140625" customWidth="1"/>
    <col min="9498" max="9498" width="11.7109375" customWidth="1"/>
    <col min="9499" max="9499" width="13.140625" customWidth="1"/>
    <col min="9500" max="9500" width="14.42578125" customWidth="1"/>
    <col min="9501" max="9501" width="9.42578125" bestFit="1" customWidth="1"/>
    <col min="9729" max="9729" width="5.28515625" customWidth="1"/>
    <col min="9730" max="9730" width="9" customWidth="1"/>
    <col min="9731" max="9731" width="14" customWidth="1"/>
    <col min="9732" max="9732" width="27" bestFit="1" customWidth="1"/>
    <col min="9733" max="9733" width="26.28515625" customWidth="1"/>
    <col min="9734" max="9734" width="11" customWidth="1"/>
    <col min="9735" max="9735" width="11.42578125" customWidth="1"/>
    <col min="9736" max="9736" width="9.28515625" customWidth="1"/>
    <col min="9737" max="9737" width="10" customWidth="1"/>
    <col min="9738" max="9738" width="9.85546875" customWidth="1"/>
    <col min="9739" max="9739" width="11.7109375" customWidth="1"/>
    <col min="9740" max="9740" width="11" customWidth="1"/>
    <col min="9741" max="9741" width="10.42578125" bestFit="1" customWidth="1"/>
    <col min="9742" max="9743" width="11" customWidth="1"/>
    <col min="9744" max="9745" width="17" customWidth="1"/>
    <col min="9746" max="9746" width="12.28515625" customWidth="1"/>
    <col min="9747" max="9747" width="15.42578125" customWidth="1"/>
    <col min="9748" max="9748" width="15" customWidth="1"/>
    <col min="9749" max="9749" width="26.140625" customWidth="1"/>
    <col min="9750" max="9750" width="12.85546875" customWidth="1"/>
    <col min="9751" max="9751" width="13.42578125" customWidth="1"/>
    <col min="9752" max="9752" width="10.7109375" customWidth="1"/>
    <col min="9753" max="9753" width="10.140625" customWidth="1"/>
    <col min="9754" max="9754" width="11.7109375" customWidth="1"/>
    <col min="9755" max="9755" width="13.140625" customWidth="1"/>
    <col min="9756" max="9756" width="14.42578125" customWidth="1"/>
    <col min="9757" max="9757" width="9.42578125" bestFit="1" customWidth="1"/>
    <col min="9985" max="9985" width="5.28515625" customWidth="1"/>
    <col min="9986" max="9986" width="9" customWidth="1"/>
    <col min="9987" max="9987" width="14" customWidth="1"/>
    <col min="9988" max="9988" width="27" bestFit="1" customWidth="1"/>
    <col min="9989" max="9989" width="26.28515625" customWidth="1"/>
    <col min="9990" max="9990" width="11" customWidth="1"/>
    <col min="9991" max="9991" width="11.42578125" customWidth="1"/>
    <col min="9992" max="9992" width="9.28515625" customWidth="1"/>
    <col min="9993" max="9993" width="10" customWidth="1"/>
    <col min="9994" max="9994" width="9.85546875" customWidth="1"/>
    <col min="9995" max="9995" width="11.7109375" customWidth="1"/>
    <col min="9996" max="9996" width="11" customWidth="1"/>
    <col min="9997" max="9997" width="10.42578125" bestFit="1" customWidth="1"/>
    <col min="9998" max="9999" width="11" customWidth="1"/>
    <col min="10000" max="10001" width="17" customWidth="1"/>
    <col min="10002" max="10002" width="12.28515625" customWidth="1"/>
    <col min="10003" max="10003" width="15.42578125" customWidth="1"/>
    <col min="10004" max="10004" width="15" customWidth="1"/>
    <col min="10005" max="10005" width="26.140625" customWidth="1"/>
    <col min="10006" max="10006" width="12.85546875" customWidth="1"/>
    <col min="10007" max="10007" width="13.42578125" customWidth="1"/>
    <col min="10008" max="10008" width="10.7109375" customWidth="1"/>
    <col min="10009" max="10009" width="10.140625" customWidth="1"/>
    <col min="10010" max="10010" width="11.7109375" customWidth="1"/>
    <col min="10011" max="10011" width="13.140625" customWidth="1"/>
    <col min="10012" max="10012" width="14.42578125" customWidth="1"/>
    <col min="10013" max="10013" width="9.42578125" bestFit="1" customWidth="1"/>
    <col min="10241" max="10241" width="5.28515625" customWidth="1"/>
    <col min="10242" max="10242" width="9" customWidth="1"/>
    <col min="10243" max="10243" width="14" customWidth="1"/>
    <col min="10244" max="10244" width="27" bestFit="1" customWidth="1"/>
    <col min="10245" max="10245" width="26.28515625" customWidth="1"/>
    <col min="10246" max="10246" width="11" customWidth="1"/>
    <col min="10247" max="10247" width="11.42578125" customWidth="1"/>
    <col min="10248" max="10248" width="9.28515625" customWidth="1"/>
    <col min="10249" max="10249" width="10" customWidth="1"/>
    <col min="10250" max="10250" width="9.85546875" customWidth="1"/>
    <col min="10251" max="10251" width="11.7109375" customWidth="1"/>
    <col min="10252" max="10252" width="11" customWidth="1"/>
    <col min="10253" max="10253" width="10.42578125" bestFit="1" customWidth="1"/>
    <col min="10254" max="10255" width="11" customWidth="1"/>
    <col min="10256" max="10257" width="17" customWidth="1"/>
    <col min="10258" max="10258" width="12.28515625" customWidth="1"/>
    <col min="10259" max="10259" width="15.42578125" customWidth="1"/>
    <col min="10260" max="10260" width="15" customWidth="1"/>
    <col min="10261" max="10261" width="26.140625" customWidth="1"/>
    <col min="10262" max="10262" width="12.85546875" customWidth="1"/>
    <col min="10263" max="10263" width="13.42578125" customWidth="1"/>
    <col min="10264" max="10264" width="10.7109375" customWidth="1"/>
    <col min="10265" max="10265" width="10.140625" customWidth="1"/>
    <col min="10266" max="10266" width="11.7109375" customWidth="1"/>
    <col min="10267" max="10267" width="13.140625" customWidth="1"/>
    <col min="10268" max="10268" width="14.42578125" customWidth="1"/>
    <col min="10269" max="10269" width="9.42578125" bestFit="1" customWidth="1"/>
    <col min="10497" max="10497" width="5.28515625" customWidth="1"/>
    <col min="10498" max="10498" width="9" customWidth="1"/>
    <col min="10499" max="10499" width="14" customWidth="1"/>
    <col min="10500" max="10500" width="27" bestFit="1" customWidth="1"/>
    <col min="10501" max="10501" width="26.28515625" customWidth="1"/>
    <col min="10502" max="10502" width="11" customWidth="1"/>
    <col min="10503" max="10503" width="11.42578125" customWidth="1"/>
    <col min="10504" max="10504" width="9.28515625" customWidth="1"/>
    <col min="10505" max="10505" width="10" customWidth="1"/>
    <col min="10506" max="10506" width="9.85546875" customWidth="1"/>
    <col min="10507" max="10507" width="11.7109375" customWidth="1"/>
    <col min="10508" max="10508" width="11" customWidth="1"/>
    <col min="10509" max="10509" width="10.42578125" bestFit="1" customWidth="1"/>
    <col min="10510" max="10511" width="11" customWidth="1"/>
    <col min="10512" max="10513" width="17" customWidth="1"/>
    <col min="10514" max="10514" width="12.28515625" customWidth="1"/>
    <col min="10515" max="10515" width="15.42578125" customWidth="1"/>
    <col min="10516" max="10516" width="15" customWidth="1"/>
    <col min="10517" max="10517" width="26.140625" customWidth="1"/>
    <col min="10518" max="10518" width="12.85546875" customWidth="1"/>
    <col min="10519" max="10519" width="13.42578125" customWidth="1"/>
    <col min="10520" max="10520" width="10.7109375" customWidth="1"/>
    <col min="10521" max="10521" width="10.140625" customWidth="1"/>
    <col min="10522" max="10522" width="11.7109375" customWidth="1"/>
    <col min="10523" max="10523" width="13.140625" customWidth="1"/>
    <col min="10524" max="10524" width="14.42578125" customWidth="1"/>
    <col min="10525" max="10525" width="9.42578125" bestFit="1" customWidth="1"/>
    <col min="10753" max="10753" width="5.28515625" customWidth="1"/>
    <col min="10754" max="10754" width="9" customWidth="1"/>
    <col min="10755" max="10755" width="14" customWidth="1"/>
    <col min="10756" max="10756" width="27" bestFit="1" customWidth="1"/>
    <col min="10757" max="10757" width="26.28515625" customWidth="1"/>
    <col min="10758" max="10758" width="11" customWidth="1"/>
    <col min="10759" max="10759" width="11.42578125" customWidth="1"/>
    <col min="10760" max="10760" width="9.28515625" customWidth="1"/>
    <col min="10761" max="10761" width="10" customWidth="1"/>
    <col min="10762" max="10762" width="9.85546875" customWidth="1"/>
    <col min="10763" max="10763" width="11.7109375" customWidth="1"/>
    <col min="10764" max="10764" width="11" customWidth="1"/>
    <col min="10765" max="10765" width="10.42578125" bestFit="1" customWidth="1"/>
    <col min="10766" max="10767" width="11" customWidth="1"/>
    <col min="10768" max="10769" width="17" customWidth="1"/>
    <col min="10770" max="10770" width="12.28515625" customWidth="1"/>
    <col min="10771" max="10771" width="15.42578125" customWidth="1"/>
    <col min="10772" max="10772" width="15" customWidth="1"/>
    <col min="10773" max="10773" width="26.140625" customWidth="1"/>
    <col min="10774" max="10774" width="12.85546875" customWidth="1"/>
    <col min="10775" max="10775" width="13.42578125" customWidth="1"/>
    <col min="10776" max="10776" width="10.7109375" customWidth="1"/>
    <col min="10777" max="10777" width="10.140625" customWidth="1"/>
    <col min="10778" max="10778" width="11.7109375" customWidth="1"/>
    <col min="10779" max="10779" width="13.140625" customWidth="1"/>
    <col min="10780" max="10780" width="14.42578125" customWidth="1"/>
    <col min="10781" max="10781" width="9.42578125" bestFit="1" customWidth="1"/>
    <col min="11009" max="11009" width="5.28515625" customWidth="1"/>
    <col min="11010" max="11010" width="9" customWidth="1"/>
    <col min="11011" max="11011" width="14" customWidth="1"/>
    <col min="11012" max="11012" width="27" bestFit="1" customWidth="1"/>
    <col min="11013" max="11013" width="26.28515625" customWidth="1"/>
    <col min="11014" max="11014" width="11" customWidth="1"/>
    <col min="11015" max="11015" width="11.42578125" customWidth="1"/>
    <col min="11016" max="11016" width="9.28515625" customWidth="1"/>
    <col min="11017" max="11017" width="10" customWidth="1"/>
    <col min="11018" max="11018" width="9.85546875" customWidth="1"/>
    <col min="11019" max="11019" width="11.7109375" customWidth="1"/>
    <col min="11020" max="11020" width="11" customWidth="1"/>
    <col min="11021" max="11021" width="10.42578125" bestFit="1" customWidth="1"/>
    <col min="11022" max="11023" width="11" customWidth="1"/>
    <col min="11024" max="11025" width="17" customWidth="1"/>
    <col min="11026" max="11026" width="12.28515625" customWidth="1"/>
    <col min="11027" max="11027" width="15.42578125" customWidth="1"/>
    <col min="11028" max="11028" width="15" customWidth="1"/>
    <col min="11029" max="11029" width="26.140625" customWidth="1"/>
    <col min="11030" max="11030" width="12.85546875" customWidth="1"/>
    <col min="11031" max="11031" width="13.42578125" customWidth="1"/>
    <col min="11032" max="11032" width="10.7109375" customWidth="1"/>
    <col min="11033" max="11033" width="10.140625" customWidth="1"/>
    <col min="11034" max="11034" width="11.7109375" customWidth="1"/>
    <col min="11035" max="11035" width="13.140625" customWidth="1"/>
    <col min="11036" max="11036" width="14.42578125" customWidth="1"/>
    <col min="11037" max="11037" width="9.42578125" bestFit="1" customWidth="1"/>
    <col min="11265" max="11265" width="5.28515625" customWidth="1"/>
    <col min="11266" max="11266" width="9" customWidth="1"/>
    <col min="11267" max="11267" width="14" customWidth="1"/>
    <col min="11268" max="11268" width="27" bestFit="1" customWidth="1"/>
    <col min="11269" max="11269" width="26.28515625" customWidth="1"/>
    <col min="11270" max="11270" width="11" customWidth="1"/>
    <col min="11271" max="11271" width="11.42578125" customWidth="1"/>
    <col min="11272" max="11272" width="9.28515625" customWidth="1"/>
    <col min="11273" max="11273" width="10" customWidth="1"/>
    <col min="11274" max="11274" width="9.85546875" customWidth="1"/>
    <col min="11275" max="11275" width="11.7109375" customWidth="1"/>
    <col min="11276" max="11276" width="11" customWidth="1"/>
    <col min="11277" max="11277" width="10.42578125" bestFit="1" customWidth="1"/>
    <col min="11278" max="11279" width="11" customWidth="1"/>
    <col min="11280" max="11281" width="17" customWidth="1"/>
    <col min="11282" max="11282" width="12.28515625" customWidth="1"/>
    <col min="11283" max="11283" width="15.42578125" customWidth="1"/>
    <col min="11284" max="11284" width="15" customWidth="1"/>
    <col min="11285" max="11285" width="26.140625" customWidth="1"/>
    <col min="11286" max="11286" width="12.85546875" customWidth="1"/>
    <col min="11287" max="11287" width="13.42578125" customWidth="1"/>
    <col min="11288" max="11288" width="10.7109375" customWidth="1"/>
    <col min="11289" max="11289" width="10.140625" customWidth="1"/>
    <col min="11290" max="11290" width="11.7109375" customWidth="1"/>
    <col min="11291" max="11291" width="13.140625" customWidth="1"/>
    <col min="11292" max="11292" width="14.42578125" customWidth="1"/>
    <col min="11293" max="11293" width="9.42578125" bestFit="1" customWidth="1"/>
    <col min="11521" max="11521" width="5.28515625" customWidth="1"/>
    <col min="11522" max="11522" width="9" customWidth="1"/>
    <col min="11523" max="11523" width="14" customWidth="1"/>
    <col min="11524" max="11524" width="27" bestFit="1" customWidth="1"/>
    <col min="11525" max="11525" width="26.28515625" customWidth="1"/>
    <col min="11526" max="11526" width="11" customWidth="1"/>
    <col min="11527" max="11527" width="11.42578125" customWidth="1"/>
    <col min="11528" max="11528" width="9.28515625" customWidth="1"/>
    <col min="11529" max="11529" width="10" customWidth="1"/>
    <col min="11530" max="11530" width="9.85546875" customWidth="1"/>
    <col min="11531" max="11531" width="11.7109375" customWidth="1"/>
    <col min="11532" max="11532" width="11" customWidth="1"/>
    <col min="11533" max="11533" width="10.42578125" bestFit="1" customWidth="1"/>
    <col min="11534" max="11535" width="11" customWidth="1"/>
    <col min="11536" max="11537" width="17" customWidth="1"/>
    <col min="11538" max="11538" width="12.28515625" customWidth="1"/>
    <col min="11539" max="11539" width="15.42578125" customWidth="1"/>
    <col min="11540" max="11540" width="15" customWidth="1"/>
    <col min="11541" max="11541" width="26.140625" customWidth="1"/>
    <col min="11542" max="11542" width="12.85546875" customWidth="1"/>
    <col min="11543" max="11543" width="13.42578125" customWidth="1"/>
    <col min="11544" max="11544" width="10.7109375" customWidth="1"/>
    <col min="11545" max="11545" width="10.140625" customWidth="1"/>
    <col min="11546" max="11546" width="11.7109375" customWidth="1"/>
    <col min="11547" max="11547" width="13.140625" customWidth="1"/>
    <col min="11548" max="11548" width="14.42578125" customWidth="1"/>
    <col min="11549" max="11549" width="9.42578125" bestFit="1" customWidth="1"/>
    <col min="11777" max="11777" width="5.28515625" customWidth="1"/>
    <col min="11778" max="11778" width="9" customWidth="1"/>
    <col min="11779" max="11779" width="14" customWidth="1"/>
    <col min="11780" max="11780" width="27" bestFit="1" customWidth="1"/>
    <col min="11781" max="11781" width="26.28515625" customWidth="1"/>
    <col min="11782" max="11782" width="11" customWidth="1"/>
    <col min="11783" max="11783" width="11.42578125" customWidth="1"/>
    <col min="11784" max="11784" width="9.28515625" customWidth="1"/>
    <col min="11785" max="11785" width="10" customWidth="1"/>
    <col min="11786" max="11786" width="9.85546875" customWidth="1"/>
    <col min="11787" max="11787" width="11.7109375" customWidth="1"/>
    <col min="11788" max="11788" width="11" customWidth="1"/>
    <col min="11789" max="11789" width="10.42578125" bestFit="1" customWidth="1"/>
    <col min="11790" max="11791" width="11" customWidth="1"/>
    <col min="11792" max="11793" width="17" customWidth="1"/>
    <col min="11794" max="11794" width="12.28515625" customWidth="1"/>
    <col min="11795" max="11795" width="15.42578125" customWidth="1"/>
    <col min="11796" max="11796" width="15" customWidth="1"/>
    <col min="11797" max="11797" width="26.140625" customWidth="1"/>
    <col min="11798" max="11798" width="12.85546875" customWidth="1"/>
    <col min="11799" max="11799" width="13.42578125" customWidth="1"/>
    <col min="11800" max="11800" width="10.7109375" customWidth="1"/>
    <col min="11801" max="11801" width="10.140625" customWidth="1"/>
    <col min="11802" max="11802" width="11.7109375" customWidth="1"/>
    <col min="11803" max="11803" width="13.140625" customWidth="1"/>
    <col min="11804" max="11804" width="14.42578125" customWidth="1"/>
    <col min="11805" max="11805" width="9.42578125" bestFit="1" customWidth="1"/>
    <col min="12033" max="12033" width="5.28515625" customWidth="1"/>
    <col min="12034" max="12034" width="9" customWidth="1"/>
    <col min="12035" max="12035" width="14" customWidth="1"/>
    <col min="12036" max="12036" width="27" bestFit="1" customWidth="1"/>
    <col min="12037" max="12037" width="26.28515625" customWidth="1"/>
    <col min="12038" max="12038" width="11" customWidth="1"/>
    <col min="12039" max="12039" width="11.42578125" customWidth="1"/>
    <col min="12040" max="12040" width="9.28515625" customWidth="1"/>
    <col min="12041" max="12041" width="10" customWidth="1"/>
    <col min="12042" max="12042" width="9.85546875" customWidth="1"/>
    <col min="12043" max="12043" width="11.7109375" customWidth="1"/>
    <col min="12044" max="12044" width="11" customWidth="1"/>
    <col min="12045" max="12045" width="10.42578125" bestFit="1" customWidth="1"/>
    <col min="12046" max="12047" width="11" customWidth="1"/>
    <col min="12048" max="12049" width="17" customWidth="1"/>
    <col min="12050" max="12050" width="12.28515625" customWidth="1"/>
    <col min="12051" max="12051" width="15.42578125" customWidth="1"/>
    <col min="12052" max="12052" width="15" customWidth="1"/>
    <col min="12053" max="12053" width="26.140625" customWidth="1"/>
    <col min="12054" max="12054" width="12.85546875" customWidth="1"/>
    <col min="12055" max="12055" width="13.42578125" customWidth="1"/>
    <col min="12056" max="12056" width="10.7109375" customWidth="1"/>
    <col min="12057" max="12057" width="10.140625" customWidth="1"/>
    <col min="12058" max="12058" width="11.7109375" customWidth="1"/>
    <col min="12059" max="12059" width="13.140625" customWidth="1"/>
    <col min="12060" max="12060" width="14.42578125" customWidth="1"/>
    <col min="12061" max="12061" width="9.42578125" bestFit="1" customWidth="1"/>
    <col min="12289" max="12289" width="5.28515625" customWidth="1"/>
    <col min="12290" max="12290" width="9" customWidth="1"/>
    <col min="12291" max="12291" width="14" customWidth="1"/>
    <col min="12292" max="12292" width="27" bestFit="1" customWidth="1"/>
    <col min="12293" max="12293" width="26.28515625" customWidth="1"/>
    <col min="12294" max="12294" width="11" customWidth="1"/>
    <col min="12295" max="12295" width="11.42578125" customWidth="1"/>
    <col min="12296" max="12296" width="9.28515625" customWidth="1"/>
    <col min="12297" max="12297" width="10" customWidth="1"/>
    <col min="12298" max="12298" width="9.85546875" customWidth="1"/>
    <col min="12299" max="12299" width="11.7109375" customWidth="1"/>
    <col min="12300" max="12300" width="11" customWidth="1"/>
    <col min="12301" max="12301" width="10.42578125" bestFit="1" customWidth="1"/>
    <col min="12302" max="12303" width="11" customWidth="1"/>
    <col min="12304" max="12305" width="17" customWidth="1"/>
    <col min="12306" max="12306" width="12.28515625" customWidth="1"/>
    <col min="12307" max="12307" width="15.42578125" customWidth="1"/>
    <col min="12308" max="12308" width="15" customWidth="1"/>
    <col min="12309" max="12309" width="26.140625" customWidth="1"/>
    <col min="12310" max="12310" width="12.85546875" customWidth="1"/>
    <col min="12311" max="12311" width="13.42578125" customWidth="1"/>
    <col min="12312" max="12312" width="10.7109375" customWidth="1"/>
    <col min="12313" max="12313" width="10.140625" customWidth="1"/>
    <col min="12314" max="12314" width="11.7109375" customWidth="1"/>
    <col min="12315" max="12315" width="13.140625" customWidth="1"/>
    <col min="12316" max="12316" width="14.42578125" customWidth="1"/>
    <col min="12317" max="12317" width="9.42578125" bestFit="1" customWidth="1"/>
    <col min="12545" max="12545" width="5.28515625" customWidth="1"/>
    <col min="12546" max="12546" width="9" customWidth="1"/>
    <col min="12547" max="12547" width="14" customWidth="1"/>
    <col min="12548" max="12548" width="27" bestFit="1" customWidth="1"/>
    <col min="12549" max="12549" width="26.28515625" customWidth="1"/>
    <col min="12550" max="12550" width="11" customWidth="1"/>
    <col min="12551" max="12551" width="11.42578125" customWidth="1"/>
    <col min="12552" max="12552" width="9.28515625" customWidth="1"/>
    <col min="12553" max="12553" width="10" customWidth="1"/>
    <col min="12554" max="12554" width="9.85546875" customWidth="1"/>
    <col min="12555" max="12555" width="11.7109375" customWidth="1"/>
    <col min="12556" max="12556" width="11" customWidth="1"/>
    <col min="12557" max="12557" width="10.42578125" bestFit="1" customWidth="1"/>
    <col min="12558" max="12559" width="11" customWidth="1"/>
    <col min="12560" max="12561" width="17" customWidth="1"/>
    <col min="12562" max="12562" width="12.28515625" customWidth="1"/>
    <col min="12563" max="12563" width="15.42578125" customWidth="1"/>
    <col min="12564" max="12564" width="15" customWidth="1"/>
    <col min="12565" max="12565" width="26.140625" customWidth="1"/>
    <col min="12566" max="12566" width="12.85546875" customWidth="1"/>
    <col min="12567" max="12567" width="13.42578125" customWidth="1"/>
    <col min="12568" max="12568" width="10.7109375" customWidth="1"/>
    <col min="12569" max="12569" width="10.140625" customWidth="1"/>
    <col min="12570" max="12570" width="11.7109375" customWidth="1"/>
    <col min="12571" max="12571" width="13.140625" customWidth="1"/>
    <col min="12572" max="12572" width="14.42578125" customWidth="1"/>
    <col min="12573" max="12573" width="9.42578125" bestFit="1" customWidth="1"/>
    <col min="12801" max="12801" width="5.28515625" customWidth="1"/>
    <col min="12802" max="12802" width="9" customWidth="1"/>
    <col min="12803" max="12803" width="14" customWidth="1"/>
    <col min="12804" max="12804" width="27" bestFit="1" customWidth="1"/>
    <col min="12805" max="12805" width="26.28515625" customWidth="1"/>
    <col min="12806" max="12806" width="11" customWidth="1"/>
    <col min="12807" max="12807" width="11.42578125" customWidth="1"/>
    <col min="12808" max="12808" width="9.28515625" customWidth="1"/>
    <col min="12809" max="12809" width="10" customWidth="1"/>
    <col min="12810" max="12810" width="9.85546875" customWidth="1"/>
    <col min="12811" max="12811" width="11.7109375" customWidth="1"/>
    <col min="12812" max="12812" width="11" customWidth="1"/>
    <col min="12813" max="12813" width="10.42578125" bestFit="1" customWidth="1"/>
    <col min="12814" max="12815" width="11" customWidth="1"/>
    <col min="12816" max="12817" width="17" customWidth="1"/>
    <col min="12818" max="12818" width="12.28515625" customWidth="1"/>
    <col min="12819" max="12819" width="15.42578125" customWidth="1"/>
    <col min="12820" max="12820" width="15" customWidth="1"/>
    <col min="12821" max="12821" width="26.140625" customWidth="1"/>
    <col min="12822" max="12822" width="12.85546875" customWidth="1"/>
    <col min="12823" max="12823" width="13.42578125" customWidth="1"/>
    <col min="12824" max="12824" width="10.7109375" customWidth="1"/>
    <col min="12825" max="12825" width="10.140625" customWidth="1"/>
    <col min="12826" max="12826" width="11.7109375" customWidth="1"/>
    <col min="12827" max="12827" width="13.140625" customWidth="1"/>
    <col min="12828" max="12828" width="14.42578125" customWidth="1"/>
    <col min="12829" max="12829" width="9.42578125" bestFit="1" customWidth="1"/>
    <col min="13057" max="13057" width="5.28515625" customWidth="1"/>
    <col min="13058" max="13058" width="9" customWidth="1"/>
    <col min="13059" max="13059" width="14" customWidth="1"/>
    <col min="13060" max="13060" width="27" bestFit="1" customWidth="1"/>
    <col min="13061" max="13061" width="26.28515625" customWidth="1"/>
    <col min="13062" max="13062" width="11" customWidth="1"/>
    <col min="13063" max="13063" width="11.42578125" customWidth="1"/>
    <col min="13064" max="13064" width="9.28515625" customWidth="1"/>
    <col min="13065" max="13065" width="10" customWidth="1"/>
    <col min="13066" max="13066" width="9.85546875" customWidth="1"/>
    <col min="13067" max="13067" width="11.7109375" customWidth="1"/>
    <col min="13068" max="13068" width="11" customWidth="1"/>
    <col min="13069" max="13069" width="10.42578125" bestFit="1" customWidth="1"/>
    <col min="13070" max="13071" width="11" customWidth="1"/>
    <col min="13072" max="13073" width="17" customWidth="1"/>
    <col min="13074" max="13074" width="12.28515625" customWidth="1"/>
    <col min="13075" max="13075" width="15.42578125" customWidth="1"/>
    <col min="13076" max="13076" width="15" customWidth="1"/>
    <col min="13077" max="13077" width="26.140625" customWidth="1"/>
    <col min="13078" max="13078" width="12.85546875" customWidth="1"/>
    <col min="13079" max="13079" width="13.42578125" customWidth="1"/>
    <col min="13080" max="13080" width="10.7109375" customWidth="1"/>
    <col min="13081" max="13081" width="10.140625" customWidth="1"/>
    <col min="13082" max="13082" width="11.7109375" customWidth="1"/>
    <col min="13083" max="13083" width="13.140625" customWidth="1"/>
    <col min="13084" max="13084" width="14.42578125" customWidth="1"/>
    <col min="13085" max="13085" width="9.42578125" bestFit="1" customWidth="1"/>
    <col min="13313" max="13313" width="5.28515625" customWidth="1"/>
    <col min="13314" max="13314" width="9" customWidth="1"/>
    <col min="13315" max="13315" width="14" customWidth="1"/>
    <col min="13316" max="13316" width="27" bestFit="1" customWidth="1"/>
    <col min="13317" max="13317" width="26.28515625" customWidth="1"/>
    <col min="13318" max="13318" width="11" customWidth="1"/>
    <col min="13319" max="13319" width="11.42578125" customWidth="1"/>
    <col min="13320" max="13320" width="9.28515625" customWidth="1"/>
    <col min="13321" max="13321" width="10" customWidth="1"/>
    <col min="13322" max="13322" width="9.85546875" customWidth="1"/>
    <col min="13323" max="13323" width="11.7109375" customWidth="1"/>
    <col min="13324" max="13324" width="11" customWidth="1"/>
    <col min="13325" max="13325" width="10.42578125" bestFit="1" customWidth="1"/>
    <col min="13326" max="13327" width="11" customWidth="1"/>
    <col min="13328" max="13329" width="17" customWidth="1"/>
    <col min="13330" max="13330" width="12.28515625" customWidth="1"/>
    <col min="13331" max="13331" width="15.42578125" customWidth="1"/>
    <col min="13332" max="13332" width="15" customWidth="1"/>
    <col min="13333" max="13333" width="26.140625" customWidth="1"/>
    <col min="13334" max="13334" width="12.85546875" customWidth="1"/>
    <col min="13335" max="13335" width="13.42578125" customWidth="1"/>
    <col min="13336" max="13336" width="10.7109375" customWidth="1"/>
    <col min="13337" max="13337" width="10.140625" customWidth="1"/>
    <col min="13338" max="13338" width="11.7109375" customWidth="1"/>
    <col min="13339" max="13339" width="13.140625" customWidth="1"/>
    <col min="13340" max="13340" width="14.42578125" customWidth="1"/>
    <col min="13341" max="13341" width="9.42578125" bestFit="1" customWidth="1"/>
    <col min="13569" max="13569" width="5.28515625" customWidth="1"/>
    <col min="13570" max="13570" width="9" customWidth="1"/>
    <col min="13571" max="13571" width="14" customWidth="1"/>
    <col min="13572" max="13572" width="27" bestFit="1" customWidth="1"/>
    <col min="13573" max="13573" width="26.28515625" customWidth="1"/>
    <col min="13574" max="13574" width="11" customWidth="1"/>
    <col min="13575" max="13575" width="11.42578125" customWidth="1"/>
    <col min="13576" max="13576" width="9.28515625" customWidth="1"/>
    <col min="13577" max="13577" width="10" customWidth="1"/>
    <col min="13578" max="13578" width="9.85546875" customWidth="1"/>
    <col min="13579" max="13579" width="11.7109375" customWidth="1"/>
    <col min="13580" max="13580" width="11" customWidth="1"/>
    <col min="13581" max="13581" width="10.42578125" bestFit="1" customWidth="1"/>
    <col min="13582" max="13583" width="11" customWidth="1"/>
    <col min="13584" max="13585" width="17" customWidth="1"/>
    <col min="13586" max="13586" width="12.28515625" customWidth="1"/>
    <col min="13587" max="13587" width="15.42578125" customWidth="1"/>
    <col min="13588" max="13588" width="15" customWidth="1"/>
    <col min="13589" max="13589" width="26.140625" customWidth="1"/>
    <col min="13590" max="13590" width="12.85546875" customWidth="1"/>
    <col min="13591" max="13591" width="13.42578125" customWidth="1"/>
    <col min="13592" max="13592" width="10.7109375" customWidth="1"/>
    <col min="13593" max="13593" width="10.140625" customWidth="1"/>
    <col min="13594" max="13594" width="11.7109375" customWidth="1"/>
    <col min="13595" max="13595" width="13.140625" customWidth="1"/>
    <col min="13596" max="13596" width="14.42578125" customWidth="1"/>
    <col min="13597" max="13597" width="9.42578125" bestFit="1" customWidth="1"/>
    <col min="13825" max="13825" width="5.28515625" customWidth="1"/>
    <col min="13826" max="13826" width="9" customWidth="1"/>
    <col min="13827" max="13827" width="14" customWidth="1"/>
    <col min="13828" max="13828" width="27" bestFit="1" customWidth="1"/>
    <col min="13829" max="13829" width="26.28515625" customWidth="1"/>
    <col min="13830" max="13830" width="11" customWidth="1"/>
    <col min="13831" max="13831" width="11.42578125" customWidth="1"/>
    <col min="13832" max="13832" width="9.28515625" customWidth="1"/>
    <col min="13833" max="13833" width="10" customWidth="1"/>
    <col min="13834" max="13834" width="9.85546875" customWidth="1"/>
    <col min="13835" max="13835" width="11.7109375" customWidth="1"/>
    <col min="13836" max="13836" width="11" customWidth="1"/>
    <col min="13837" max="13837" width="10.42578125" bestFit="1" customWidth="1"/>
    <col min="13838" max="13839" width="11" customWidth="1"/>
    <col min="13840" max="13841" width="17" customWidth="1"/>
    <col min="13842" max="13842" width="12.28515625" customWidth="1"/>
    <col min="13843" max="13843" width="15.42578125" customWidth="1"/>
    <col min="13844" max="13844" width="15" customWidth="1"/>
    <col min="13845" max="13845" width="26.140625" customWidth="1"/>
    <col min="13846" max="13846" width="12.85546875" customWidth="1"/>
    <col min="13847" max="13847" width="13.42578125" customWidth="1"/>
    <col min="13848" max="13848" width="10.7109375" customWidth="1"/>
    <col min="13849" max="13849" width="10.140625" customWidth="1"/>
    <col min="13850" max="13850" width="11.7109375" customWidth="1"/>
    <col min="13851" max="13851" width="13.140625" customWidth="1"/>
    <col min="13852" max="13852" width="14.42578125" customWidth="1"/>
    <col min="13853" max="13853" width="9.42578125" bestFit="1" customWidth="1"/>
    <col min="14081" max="14081" width="5.28515625" customWidth="1"/>
    <col min="14082" max="14082" width="9" customWidth="1"/>
    <col min="14083" max="14083" width="14" customWidth="1"/>
    <col min="14084" max="14084" width="27" bestFit="1" customWidth="1"/>
    <col min="14085" max="14085" width="26.28515625" customWidth="1"/>
    <col min="14086" max="14086" width="11" customWidth="1"/>
    <col min="14087" max="14087" width="11.42578125" customWidth="1"/>
    <col min="14088" max="14088" width="9.28515625" customWidth="1"/>
    <col min="14089" max="14089" width="10" customWidth="1"/>
    <col min="14090" max="14090" width="9.85546875" customWidth="1"/>
    <col min="14091" max="14091" width="11.7109375" customWidth="1"/>
    <col min="14092" max="14092" width="11" customWidth="1"/>
    <col min="14093" max="14093" width="10.42578125" bestFit="1" customWidth="1"/>
    <col min="14094" max="14095" width="11" customWidth="1"/>
    <col min="14096" max="14097" width="17" customWidth="1"/>
    <col min="14098" max="14098" width="12.28515625" customWidth="1"/>
    <col min="14099" max="14099" width="15.42578125" customWidth="1"/>
    <col min="14100" max="14100" width="15" customWidth="1"/>
    <col min="14101" max="14101" width="26.140625" customWidth="1"/>
    <col min="14102" max="14102" width="12.85546875" customWidth="1"/>
    <col min="14103" max="14103" width="13.42578125" customWidth="1"/>
    <col min="14104" max="14104" width="10.7109375" customWidth="1"/>
    <col min="14105" max="14105" width="10.140625" customWidth="1"/>
    <col min="14106" max="14106" width="11.7109375" customWidth="1"/>
    <col min="14107" max="14107" width="13.140625" customWidth="1"/>
    <col min="14108" max="14108" width="14.42578125" customWidth="1"/>
    <col min="14109" max="14109" width="9.42578125" bestFit="1" customWidth="1"/>
    <col min="14337" max="14337" width="5.28515625" customWidth="1"/>
    <col min="14338" max="14338" width="9" customWidth="1"/>
    <col min="14339" max="14339" width="14" customWidth="1"/>
    <col min="14340" max="14340" width="27" bestFit="1" customWidth="1"/>
    <col min="14341" max="14341" width="26.28515625" customWidth="1"/>
    <col min="14342" max="14342" width="11" customWidth="1"/>
    <col min="14343" max="14343" width="11.42578125" customWidth="1"/>
    <col min="14344" max="14344" width="9.28515625" customWidth="1"/>
    <col min="14345" max="14345" width="10" customWidth="1"/>
    <col min="14346" max="14346" width="9.85546875" customWidth="1"/>
    <col min="14347" max="14347" width="11.7109375" customWidth="1"/>
    <col min="14348" max="14348" width="11" customWidth="1"/>
    <col min="14349" max="14349" width="10.42578125" bestFit="1" customWidth="1"/>
    <col min="14350" max="14351" width="11" customWidth="1"/>
    <col min="14352" max="14353" width="17" customWidth="1"/>
    <col min="14354" max="14354" width="12.28515625" customWidth="1"/>
    <col min="14355" max="14355" width="15.42578125" customWidth="1"/>
    <col min="14356" max="14356" width="15" customWidth="1"/>
    <col min="14357" max="14357" width="26.140625" customWidth="1"/>
    <col min="14358" max="14358" width="12.85546875" customWidth="1"/>
    <col min="14359" max="14359" width="13.42578125" customWidth="1"/>
    <col min="14360" max="14360" width="10.7109375" customWidth="1"/>
    <col min="14361" max="14361" width="10.140625" customWidth="1"/>
    <col min="14362" max="14362" width="11.7109375" customWidth="1"/>
    <col min="14363" max="14363" width="13.140625" customWidth="1"/>
    <col min="14364" max="14364" width="14.42578125" customWidth="1"/>
    <col min="14365" max="14365" width="9.42578125" bestFit="1" customWidth="1"/>
    <col min="14593" max="14593" width="5.28515625" customWidth="1"/>
    <col min="14594" max="14594" width="9" customWidth="1"/>
    <col min="14595" max="14595" width="14" customWidth="1"/>
    <col min="14596" max="14596" width="27" bestFit="1" customWidth="1"/>
    <col min="14597" max="14597" width="26.28515625" customWidth="1"/>
    <col min="14598" max="14598" width="11" customWidth="1"/>
    <col min="14599" max="14599" width="11.42578125" customWidth="1"/>
    <col min="14600" max="14600" width="9.28515625" customWidth="1"/>
    <col min="14601" max="14601" width="10" customWidth="1"/>
    <col min="14602" max="14602" width="9.85546875" customWidth="1"/>
    <col min="14603" max="14603" width="11.7109375" customWidth="1"/>
    <col min="14604" max="14604" width="11" customWidth="1"/>
    <col min="14605" max="14605" width="10.42578125" bestFit="1" customWidth="1"/>
    <col min="14606" max="14607" width="11" customWidth="1"/>
    <col min="14608" max="14609" width="17" customWidth="1"/>
    <col min="14610" max="14610" width="12.28515625" customWidth="1"/>
    <col min="14611" max="14611" width="15.42578125" customWidth="1"/>
    <col min="14612" max="14612" width="15" customWidth="1"/>
    <col min="14613" max="14613" width="26.140625" customWidth="1"/>
    <col min="14614" max="14614" width="12.85546875" customWidth="1"/>
    <col min="14615" max="14615" width="13.42578125" customWidth="1"/>
    <col min="14616" max="14616" width="10.7109375" customWidth="1"/>
    <col min="14617" max="14617" width="10.140625" customWidth="1"/>
    <col min="14618" max="14618" width="11.7109375" customWidth="1"/>
    <col min="14619" max="14619" width="13.140625" customWidth="1"/>
    <col min="14620" max="14620" width="14.42578125" customWidth="1"/>
    <col min="14621" max="14621" width="9.42578125" bestFit="1" customWidth="1"/>
    <col min="14849" max="14849" width="5.28515625" customWidth="1"/>
    <col min="14850" max="14850" width="9" customWidth="1"/>
    <col min="14851" max="14851" width="14" customWidth="1"/>
    <col min="14852" max="14852" width="27" bestFit="1" customWidth="1"/>
    <col min="14853" max="14853" width="26.28515625" customWidth="1"/>
    <col min="14854" max="14854" width="11" customWidth="1"/>
    <col min="14855" max="14855" width="11.42578125" customWidth="1"/>
    <col min="14856" max="14856" width="9.28515625" customWidth="1"/>
    <col min="14857" max="14857" width="10" customWidth="1"/>
    <col min="14858" max="14858" width="9.85546875" customWidth="1"/>
    <col min="14859" max="14859" width="11.7109375" customWidth="1"/>
    <col min="14860" max="14860" width="11" customWidth="1"/>
    <col min="14861" max="14861" width="10.42578125" bestFit="1" customWidth="1"/>
    <col min="14862" max="14863" width="11" customWidth="1"/>
    <col min="14864" max="14865" width="17" customWidth="1"/>
    <col min="14866" max="14866" width="12.28515625" customWidth="1"/>
    <col min="14867" max="14867" width="15.42578125" customWidth="1"/>
    <col min="14868" max="14868" width="15" customWidth="1"/>
    <col min="14869" max="14869" width="26.140625" customWidth="1"/>
    <col min="14870" max="14870" width="12.85546875" customWidth="1"/>
    <col min="14871" max="14871" width="13.42578125" customWidth="1"/>
    <col min="14872" max="14872" width="10.7109375" customWidth="1"/>
    <col min="14873" max="14873" width="10.140625" customWidth="1"/>
    <col min="14874" max="14874" width="11.7109375" customWidth="1"/>
    <col min="14875" max="14875" width="13.140625" customWidth="1"/>
    <col min="14876" max="14876" width="14.42578125" customWidth="1"/>
    <col min="14877" max="14877" width="9.42578125" bestFit="1" customWidth="1"/>
    <col min="15105" max="15105" width="5.28515625" customWidth="1"/>
    <col min="15106" max="15106" width="9" customWidth="1"/>
    <col min="15107" max="15107" width="14" customWidth="1"/>
    <col min="15108" max="15108" width="27" bestFit="1" customWidth="1"/>
    <col min="15109" max="15109" width="26.28515625" customWidth="1"/>
    <col min="15110" max="15110" width="11" customWidth="1"/>
    <col min="15111" max="15111" width="11.42578125" customWidth="1"/>
    <col min="15112" max="15112" width="9.28515625" customWidth="1"/>
    <col min="15113" max="15113" width="10" customWidth="1"/>
    <col min="15114" max="15114" width="9.85546875" customWidth="1"/>
    <col min="15115" max="15115" width="11.7109375" customWidth="1"/>
    <col min="15116" max="15116" width="11" customWidth="1"/>
    <col min="15117" max="15117" width="10.42578125" bestFit="1" customWidth="1"/>
    <col min="15118" max="15119" width="11" customWidth="1"/>
    <col min="15120" max="15121" width="17" customWidth="1"/>
    <col min="15122" max="15122" width="12.28515625" customWidth="1"/>
    <col min="15123" max="15123" width="15.42578125" customWidth="1"/>
    <col min="15124" max="15124" width="15" customWidth="1"/>
    <col min="15125" max="15125" width="26.140625" customWidth="1"/>
    <col min="15126" max="15126" width="12.85546875" customWidth="1"/>
    <col min="15127" max="15127" width="13.42578125" customWidth="1"/>
    <col min="15128" max="15128" width="10.7109375" customWidth="1"/>
    <col min="15129" max="15129" width="10.140625" customWidth="1"/>
    <col min="15130" max="15130" width="11.7109375" customWidth="1"/>
    <col min="15131" max="15131" width="13.140625" customWidth="1"/>
    <col min="15132" max="15132" width="14.42578125" customWidth="1"/>
    <col min="15133" max="15133" width="9.42578125" bestFit="1" customWidth="1"/>
    <col min="15361" max="15361" width="5.28515625" customWidth="1"/>
    <col min="15362" max="15362" width="9" customWidth="1"/>
    <col min="15363" max="15363" width="14" customWidth="1"/>
    <col min="15364" max="15364" width="27" bestFit="1" customWidth="1"/>
    <col min="15365" max="15365" width="26.28515625" customWidth="1"/>
    <col min="15366" max="15366" width="11" customWidth="1"/>
    <col min="15367" max="15367" width="11.42578125" customWidth="1"/>
    <col min="15368" max="15368" width="9.28515625" customWidth="1"/>
    <col min="15369" max="15369" width="10" customWidth="1"/>
    <col min="15370" max="15370" width="9.85546875" customWidth="1"/>
    <col min="15371" max="15371" width="11.7109375" customWidth="1"/>
    <col min="15372" max="15372" width="11" customWidth="1"/>
    <col min="15373" max="15373" width="10.42578125" bestFit="1" customWidth="1"/>
    <col min="15374" max="15375" width="11" customWidth="1"/>
    <col min="15376" max="15377" width="17" customWidth="1"/>
    <col min="15378" max="15378" width="12.28515625" customWidth="1"/>
    <col min="15379" max="15379" width="15.42578125" customWidth="1"/>
    <col min="15380" max="15380" width="15" customWidth="1"/>
    <col min="15381" max="15381" width="26.140625" customWidth="1"/>
    <col min="15382" max="15382" width="12.85546875" customWidth="1"/>
    <col min="15383" max="15383" width="13.42578125" customWidth="1"/>
    <col min="15384" max="15384" width="10.7109375" customWidth="1"/>
    <col min="15385" max="15385" width="10.140625" customWidth="1"/>
    <col min="15386" max="15386" width="11.7109375" customWidth="1"/>
    <col min="15387" max="15387" width="13.140625" customWidth="1"/>
    <col min="15388" max="15388" width="14.42578125" customWidth="1"/>
    <col min="15389" max="15389" width="9.42578125" bestFit="1" customWidth="1"/>
    <col min="15617" max="15617" width="5.28515625" customWidth="1"/>
    <col min="15618" max="15618" width="9" customWidth="1"/>
    <col min="15619" max="15619" width="14" customWidth="1"/>
    <col min="15620" max="15620" width="27" bestFit="1" customWidth="1"/>
    <col min="15621" max="15621" width="26.28515625" customWidth="1"/>
    <col min="15622" max="15622" width="11" customWidth="1"/>
    <col min="15623" max="15623" width="11.42578125" customWidth="1"/>
    <col min="15624" max="15624" width="9.28515625" customWidth="1"/>
    <col min="15625" max="15625" width="10" customWidth="1"/>
    <col min="15626" max="15626" width="9.85546875" customWidth="1"/>
    <col min="15627" max="15627" width="11.7109375" customWidth="1"/>
    <col min="15628" max="15628" width="11" customWidth="1"/>
    <col min="15629" max="15629" width="10.42578125" bestFit="1" customWidth="1"/>
    <col min="15630" max="15631" width="11" customWidth="1"/>
    <col min="15632" max="15633" width="17" customWidth="1"/>
    <col min="15634" max="15634" width="12.28515625" customWidth="1"/>
    <col min="15635" max="15635" width="15.42578125" customWidth="1"/>
    <col min="15636" max="15636" width="15" customWidth="1"/>
    <col min="15637" max="15637" width="26.140625" customWidth="1"/>
    <col min="15638" max="15638" width="12.85546875" customWidth="1"/>
    <col min="15639" max="15639" width="13.42578125" customWidth="1"/>
    <col min="15640" max="15640" width="10.7109375" customWidth="1"/>
    <col min="15641" max="15641" width="10.140625" customWidth="1"/>
    <col min="15642" max="15642" width="11.7109375" customWidth="1"/>
    <col min="15643" max="15643" width="13.140625" customWidth="1"/>
    <col min="15644" max="15644" width="14.42578125" customWidth="1"/>
    <col min="15645" max="15645" width="9.42578125" bestFit="1" customWidth="1"/>
    <col min="15873" max="15873" width="5.28515625" customWidth="1"/>
    <col min="15874" max="15874" width="9" customWidth="1"/>
    <col min="15875" max="15875" width="14" customWidth="1"/>
    <col min="15876" max="15876" width="27" bestFit="1" customWidth="1"/>
    <col min="15877" max="15877" width="26.28515625" customWidth="1"/>
    <col min="15878" max="15878" width="11" customWidth="1"/>
    <col min="15879" max="15879" width="11.42578125" customWidth="1"/>
    <col min="15880" max="15880" width="9.28515625" customWidth="1"/>
    <col min="15881" max="15881" width="10" customWidth="1"/>
    <col min="15882" max="15882" width="9.85546875" customWidth="1"/>
    <col min="15883" max="15883" width="11.7109375" customWidth="1"/>
    <col min="15884" max="15884" width="11" customWidth="1"/>
    <col min="15885" max="15885" width="10.42578125" bestFit="1" customWidth="1"/>
    <col min="15886" max="15887" width="11" customWidth="1"/>
    <col min="15888" max="15889" width="17" customWidth="1"/>
    <col min="15890" max="15890" width="12.28515625" customWidth="1"/>
    <col min="15891" max="15891" width="15.42578125" customWidth="1"/>
    <col min="15892" max="15892" width="15" customWidth="1"/>
    <col min="15893" max="15893" width="26.140625" customWidth="1"/>
    <col min="15894" max="15894" width="12.85546875" customWidth="1"/>
    <col min="15895" max="15895" width="13.42578125" customWidth="1"/>
    <col min="15896" max="15896" width="10.7109375" customWidth="1"/>
    <col min="15897" max="15897" width="10.140625" customWidth="1"/>
    <col min="15898" max="15898" width="11.7109375" customWidth="1"/>
    <col min="15899" max="15899" width="13.140625" customWidth="1"/>
    <col min="15900" max="15900" width="14.42578125" customWidth="1"/>
    <col min="15901" max="15901" width="9.42578125" bestFit="1" customWidth="1"/>
    <col min="16129" max="16129" width="5.28515625" customWidth="1"/>
    <col min="16130" max="16130" width="9" customWidth="1"/>
    <col min="16131" max="16131" width="14" customWidth="1"/>
    <col min="16132" max="16132" width="27" bestFit="1" customWidth="1"/>
    <col min="16133" max="16133" width="26.28515625" customWidth="1"/>
    <col min="16134" max="16134" width="11" customWidth="1"/>
    <col min="16135" max="16135" width="11.42578125" customWidth="1"/>
    <col min="16136" max="16136" width="9.28515625" customWidth="1"/>
    <col min="16137" max="16137" width="10" customWidth="1"/>
    <col min="16138" max="16138" width="9.85546875" customWidth="1"/>
    <col min="16139" max="16139" width="11.7109375" customWidth="1"/>
    <col min="16140" max="16140" width="11" customWidth="1"/>
    <col min="16141" max="16141" width="10.42578125" bestFit="1" customWidth="1"/>
    <col min="16142" max="16143" width="11" customWidth="1"/>
    <col min="16144" max="16145" width="17" customWidth="1"/>
    <col min="16146" max="16146" width="12.28515625" customWidth="1"/>
    <col min="16147" max="16147" width="15.42578125" customWidth="1"/>
    <col min="16148" max="16148" width="15" customWidth="1"/>
    <col min="16149" max="16149" width="26.140625" customWidth="1"/>
    <col min="16150" max="16150" width="12.85546875" customWidth="1"/>
    <col min="16151" max="16151" width="13.42578125" customWidth="1"/>
    <col min="16152" max="16152" width="10.7109375" customWidth="1"/>
    <col min="16153" max="16153" width="10.140625" customWidth="1"/>
    <col min="16154" max="16154" width="11.7109375" customWidth="1"/>
    <col min="16155" max="16155" width="13.140625" customWidth="1"/>
    <col min="16156" max="16156" width="14.42578125" customWidth="1"/>
    <col min="16157" max="16157" width="9.42578125" bestFit="1" customWidth="1"/>
  </cols>
  <sheetData>
    <row r="1" spans="1:33" ht="13.5" customHeight="1" x14ac:dyDescent="0.25">
      <c r="A1" s="18"/>
      <c r="B1" s="18"/>
      <c r="C1" s="18"/>
      <c r="D1" s="53"/>
      <c r="E1" s="18"/>
      <c r="F1" s="58"/>
      <c r="G1" s="58"/>
      <c r="H1" s="58"/>
      <c r="I1" s="58"/>
      <c r="J1" s="58"/>
      <c r="K1" s="58"/>
      <c r="L1" s="115"/>
      <c r="M1" s="84"/>
      <c r="N1" s="87"/>
      <c r="O1" s="18"/>
      <c r="P1" s="18"/>
      <c r="Q1" s="18"/>
      <c r="R1" s="18"/>
      <c r="S1" s="18"/>
      <c r="T1" s="90"/>
      <c r="U1" s="18"/>
      <c r="V1" s="18"/>
      <c r="W1" s="18"/>
      <c r="X1" s="18"/>
      <c r="Y1" s="18"/>
      <c r="Z1" s="18"/>
      <c r="AA1" s="18"/>
      <c r="AB1" s="42"/>
    </row>
    <row r="2" spans="1:33" s="2" customFormat="1" ht="22.5" customHeight="1" x14ac:dyDescent="0.3">
      <c r="A2" s="137" t="s">
        <v>222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  <c r="Y2" s="137"/>
      <c r="Z2" s="137"/>
      <c r="AA2" s="137"/>
      <c r="AB2" s="137"/>
      <c r="AC2" s="77"/>
      <c r="AF2" s="2" t="s">
        <v>0</v>
      </c>
      <c r="AG2" s="2" t="s">
        <v>0</v>
      </c>
    </row>
    <row r="3" spans="1:33" s="3" customFormat="1" ht="33" customHeight="1" x14ac:dyDescent="0.25">
      <c r="A3" s="138" t="s">
        <v>223</v>
      </c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8"/>
      <c r="R3" s="138"/>
      <c r="S3" s="138"/>
      <c r="T3" s="138"/>
      <c r="U3" s="138"/>
      <c r="V3" s="138"/>
      <c r="W3" s="138"/>
      <c r="X3" s="138"/>
      <c r="Y3" s="138"/>
      <c r="Z3" s="138"/>
      <c r="AA3" s="138"/>
      <c r="AB3" s="138"/>
      <c r="AC3" s="78"/>
    </row>
    <row r="4" spans="1:33" s="4" customFormat="1" ht="29.25" customHeight="1" x14ac:dyDescent="0.25">
      <c r="A4" s="139" t="s">
        <v>88</v>
      </c>
      <c r="B4" s="139"/>
      <c r="C4" s="139"/>
      <c r="D4" s="139"/>
      <c r="E4" s="139"/>
      <c r="F4" s="139"/>
      <c r="G4" s="139"/>
      <c r="H4" s="139"/>
      <c r="I4" s="139"/>
      <c r="J4" s="139"/>
      <c r="K4" s="139"/>
      <c r="L4" s="139"/>
      <c r="M4" s="139"/>
      <c r="N4" s="139"/>
      <c r="O4" s="139"/>
      <c r="P4" s="139"/>
      <c r="Q4" s="139"/>
      <c r="R4" s="139"/>
      <c r="S4" s="139"/>
      <c r="T4" s="139"/>
      <c r="U4" s="139"/>
      <c r="V4" s="139"/>
      <c r="W4" s="139"/>
      <c r="X4" s="139"/>
      <c r="Y4" s="139"/>
      <c r="Z4" s="139"/>
      <c r="AA4" s="139"/>
      <c r="AB4" s="139"/>
      <c r="AC4" s="79"/>
    </row>
    <row r="5" spans="1:33" s="5" customFormat="1" ht="77.25" customHeight="1" x14ac:dyDescent="0.25">
      <c r="A5" s="8"/>
      <c r="B5" s="140" t="s">
        <v>2</v>
      </c>
      <c r="C5" s="140"/>
      <c r="D5" s="140" t="s">
        <v>3</v>
      </c>
      <c r="E5" s="140"/>
      <c r="F5" s="141" t="s">
        <v>224</v>
      </c>
      <c r="G5" s="141"/>
      <c r="H5" s="140" t="s">
        <v>4</v>
      </c>
      <c r="I5" s="140"/>
      <c r="J5" s="140" t="s">
        <v>5</v>
      </c>
      <c r="K5" s="140"/>
      <c r="L5" s="107" t="s">
        <v>279</v>
      </c>
      <c r="M5" s="140" t="s">
        <v>6</v>
      </c>
      <c r="N5" s="140"/>
      <c r="O5" s="136" t="s">
        <v>7</v>
      </c>
      <c r="P5" s="136"/>
      <c r="Q5" s="135" t="s">
        <v>231</v>
      </c>
      <c r="R5" s="135"/>
      <c r="S5" s="135"/>
      <c r="T5" s="136" t="s">
        <v>8</v>
      </c>
      <c r="U5" s="136"/>
      <c r="V5" s="9" t="s">
        <v>9</v>
      </c>
      <c r="W5" s="136" t="s">
        <v>91</v>
      </c>
      <c r="X5" s="136"/>
      <c r="Y5" s="136"/>
      <c r="Z5" s="136"/>
      <c r="AA5" s="136"/>
      <c r="AB5" s="136"/>
      <c r="AC5" s="80"/>
    </row>
    <row r="6" spans="1:33" s="6" customFormat="1" ht="100.5" customHeight="1" x14ac:dyDescent="0.25">
      <c r="A6" s="10" t="s">
        <v>10</v>
      </c>
      <c r="B6" s="10" t="s">
        <v>11</v>
      </c>
      <c r="C6" s="10" t="s">
        <v>12</v>
      </c>
      <c r="D6" s="10" t="s">
        <v>175</v>
      </c>
      <c r="E6" s="10" t="s">
        <v>259</v>
      </c>
      <c r="F6" s="67" t="s">
        <v>225</v>
      </c>
      <c r="G6" s="67" t="s">
        <v>226</v>
      </c>
      <c r="H6" s="10" t="s">
        <v>179</v>
      </c>
      <c r="I6" s="10" t="s">
        <v>180</v>
      </c>
      <c r="J6" s="10" t="s">
        <v>13</v>
      </c>
      <c r="K6" s="111" t="s">
        <v>280</v>
      </c>
      <c r="L6" s="108" t="s">
        <v>227</v>
      </c>
      <c r="M6" s="10" t="s">
        <v>284</v>
      </c>
      <c r="N6" s="10" t="s">
        <v>260</v>
      </c>
      <c r="O6" s="60" t="s">
        <v>187</v>
      </c>
      <c r="P6" s="60" t="s">
        <v>188</v>
      </c>
      <c r="Q6" s="59" t="s">
        <v>218</v>
      </c>
      <c r="R6" s="59" t="s">
        <v>219</v>
      </c>
      <c r="S6" s="59" t="s">
        <v>22</v>
      </c>
      <c r="T6" s="83" t="s">
        <v>15</v>
      </c>
      <c r="U6" s="9" t="s">
        <v>16</v>
      </c>
      <c r="V6" s="45" t="s">
        <v>232</v>
      </c>
      <c r="W6" s="9" t="s">
        <v>17</v>
      </c>
      <c r="X6" s="9" t="s">
        <v>18</v>
      </c>
      <c r="Y6" s="9" t="s">
        <v>19</v>
      </c>
      <c r="Z6" s="9" t="s">
        <v>20</v>
      </c>
      <c r="AA6" s="45" t="s">
        <v>233</v>
      </c>
      <c r="AB6" s="105" t="s">
        <v>234</v>
      </c>
    </row>
    <row r="7" spans="1:33" ht="17.25" x14ac:dyDescent="0.25">
      <c r="A7" s="46"/>
      <c r="B7" s="47"/>
      <c r="C7" s="47"/>
      <c r="D7" s="48"/>
      <c r="E7" s="49"/>
      <c r="F7" s="50"/>
      <c r="G7" s="50"/>
      <c r="H7" s="51"/>
      <c r="I7" s="51"/>
      <c r="J7" s="11">
        <f>H7+I7</f>
        <v>0</v>
      </c>
      <c r="K7" s="118" t="str">
        <f>IF(J7&gt;0,IF(J7&gt;365,"MAX 365",IF((G7-F7+1)=J7,"ok","Errore! Verificare Giorni")),"")</f>
        <v/>
      </c>
      <c r="L7" s="116" t="str">
        <f>IF(J7&gt;0,(G7-F7+1)-I7,"")</f>
        <v/>
      </c>
      <c r="M7" s="85"/>
      <c r="N7" s="88" t="s">
        <v>25</v>
      </c>
      <c r="O7" s="12">
        <f>IF(H7&gt;0,59.2,0)</f>
        <v>0</v>
      </c>
      <c r="P7" s="13">
        <f>IF(I7&gt;0,45.71,0)</f>
        <v>0</v>
      </c>
      <c r="Q7" s="13">
        <f>ROUND(H7*O7,2)</f>
        <v>0</v>
      </c>
      <c r="R7" s="13">
        <f>ROUND(I7*P7,2)</f>
        <v>0</v>
      </c>
      <c r="S7" s="14">
        <f>ROUND(Q7+R7,2)</f>
        <v>0</v>
      </c>
      <c r="T7" s="91">
        <f t="shared" ref="T7:T71" si="0">IF(M7=0,0,IF((M7&lt;5000),5000,M7))</f>
        <v>0</v>
      </c>
      <c r="U7" s="16">
        <f>IF(T7=0,0,ROUND((T7-5000)/(20000-5000),2))</f>
        <v>0</v>
      </c>
      <c r="V7" s="33">
        <f>IF(N7="NO",0,IF(N7="SI",17.02,0))</f>
        <v>0</v>
      </c>
      <c r="W7" s="16">
        <f>IF(H7&gt;0,ROUND((U7*(O7-V7)+V7),2),0)</f>
        <v>0</v>
      </c>
      <c r="X7" s="17">
        <f>IF(H7&gt;0,ROUND(O7-W7,2),0)</f>
        <v>0</v>
      </c>
      <c r="Y7" s="16">
        <f>IF(I7&gt;0,(ROUND((U7*(P7-V7)+V7),2)),0)</f>
        <v>0</v>
      </c>
      <c r="Z7" s="17">
        <f>IF(I7&gt;0,(ROUND(P7-Y7,2)),0)</f>
        <v>0</v>
      </c>
      <c r="AA7" s="15">
        <f t="shared" ref="AA7:AA71" si="1">ROUND((W7*H7)+(Y7*I7),2)</f>
        <v>0</v>
      </c>
      <c r="AB7" s="109">
        <f>ROUND((X7*H7)+(Z7*I7),2)</f>
        <v>0</v>
      </c>
      <c r="AC7" s="7"/>
      <c r="AD7" s="40"/>
    </row>
    <row r="8" spans="1:33" ht="17.25" x14ac:dyDescent="0.25">
      <c r="A8" s="46"/>
      <c r="B8" s="47"/>
      <c r="C8" s="47"/>
      <c r="D8" s="48"/>
      <c r="E8" s="49"/>
      <c r="F8" s="50"/>
      <c r="G8" s="50"/>
      <c r="H8" s="51"/>
      <c r="I8" s="51"/>
      <c r="J8" s="11">
        <f t="shared" ref="J8:J71" si="2">H8+I8</f>
        <v>0</v>
      </c>
      <c r="K8" s="118" t="str">
        <f t="shared" ref="K8:K71" si="3">IF(J8&gt;0,IF(J8&gt;365,"MAX 365",IF((G8-F8+1)=J8,"ok","Errore! Verificare Giorni")),"")</f>
        <v/>
      </c>
      <c r="L8" s="116" t="str">
        <f t="shared" ref="L8:L71" si="4">IF(J8&gt;0,(G8-F8+1)-I8,"")</f>
        <v/>
      </c>
      <c r="M8" s="85"/>
      <c r="N8" s="88" t="s">
        <v>25</v>
      </c>
      <c r="O8" s="12">
        <f t="shared" ref="O8:O71" si="5">IF(H8&gt;0,59.2,0)</f>
        <v>0</v>
      </c>
      <c r="P8" s="13">
        <f t="shared" ref="P8:P71" si="6">IF(I8&gt;0,45.71,0)</f>
        <v>0</v>
      </c>
      <c r="Q8" s="13">
        <f t="shared" ref="Q8:Q71" si="7">ROUND(H8*O8,2)</f>
        <v>0</v>
      </c>
      <c r="R8" s="13">
        <f t="shared" ref="R8:R71" si="8">ROUND(I8*P8,2)</f>
        <v>0</v>
      </c>
      <c r="S8" s="14">
        <f t="shared" ref="S8:S71" si="9">ROUND(Q8+R8,2)</f>
        <v>0</v>
      </c>
      <c r="T8" s="91">
        <f t="shared" si="0"/>
        <v>0</v>
      </c>
      <c r="U8" s="16">
        <f t="shared" ref="U8:U71" si="10">IF(T8=0,0,ROUND((T8-5000)/(20000-5000),2))</f>
        <v>0</v>
      </c>
      <c r="V8" s="33">
        <f>IF(N8="NO",0,IF(N8="SI",17.02,0))</f>
        <v>0</v>
      </c>
      <c r="W8" s="16">
        <f t="shared" ref="W8:W71" si="11">IF(H8&gt;0,ROUND((U8*(O8-V8)+V8),2),0)</f>
        <v>0</v>
      </c>
      <c r="X8" s="17">
        <f t="shared" ref="X8:X71" si="12">IF(H8&gt;0,ROUND(O8-W8,2),0)</f>
        <v>0</v>
      </c>
      <c r="Y8" s="16">
        <f t="shared" ref="Y8:Y71" si="13">IF(I8&gt;0,(ROUND((U8*(P8-V8)+V8),2)),0)</f>
        <v>0</v>
      </c>
      <c r="Z8" s="17">
        <f t="shared" ref="Z8:Z71" si="14">IF(I8&gt;0,(ROUND(P8-Y8,2)),0)</f>
        <v>0</v>
      </c>
      <c r="AA8" s="15">
        <f t="shared" si="1"/>
        <v>0</v>
      </c>
      <c r="AB8" s="109">
        <f t="shared" ref="AB8:AB71" si="15">ROUND((X8*H8)+(Z8*I8),2)</f>
        <v>0</v>
      </c>
      <c r="AC8" s="7"/>
    </row>
    <row r="9" spans="1:33" ht="17.25" x14ac:dyDescent="0.25">
      <c r="A9" s="46"/>
      <c r="B9" s="47"/>
      <c r="C9" s="47"/>
      <c r="D9" s="48"/>
      <c r="E9" s="49"/>
      <c r="F9" s="50"/>
      <c r="G9" s="50"/>
      <c r="H9" s="51"/>
      <c r="I9" s="51"/>
      <c r="J9" s="11">
        <f t="shared" si="2"/>
        <v>0</v>
      </c>
      <c r="K9" s="118" t="str">
        <f t="shared" si="3"/>
        <v/>
      </c>
      <c r="L9" s="116" t="str">
        <f t="shared" si="4"/>
        <v/>
      </c>
      <c r="M9" s="85"/>
      <c r="N9" s="88" t="s">
        <v>25</v>
      </c>
      <c r="O9" s="12">
        <f t="shared" si="5"/>
        <v>0</v>
      </c>
      <c r="P9" s="13">
        <f t="shared" si="6"/>
        <v>0</v>
      </c>
      <c r="Q9" s="13">
        <f t="shared" si="7"/>
        <v>0</v>
      </c>
      <c r="R9" s="13">
        <f t="shared" si="8"/>
        <v>0</v>
      </c>
      <c r="S9" s="14">
        <f t="shared" si="9"/>
        <v>0</v>
      </c>
      <c r="T9" s="91">
        <f t="shared" si="0"/>
        <v>0</v>
      </c>
      <c r="U9" s="16">
        <f t="shared" si="10"/>
        <v>0</v>
      </c>
      <c r="V9" s="33">
        <f t="shared" ref="V9:V72" si="16">IF(N9="NO",0,IF(N9="SI",17.02,0))</f>
        <v>0</v>
      </c>
      <c r="W9" s="16">
        <f t="shared" si="11"/>
        <v>0</v>
      </c>
      <c r="X9" s="17">
        <f t="shared" si="12"/>
        <v>0</v>
      </c>
      <c r="Y9" s="16">
        <f t="shared" si="13"/>
        <v>0</v>
      </c>
      <c r="Z9" s="17">
        <f t="shared" si="14"/>
        <v>0</v>
      </c>
      <c r="AA9" s="15">
        <f t="shared" si="1"/>
        <v>0</v>
      </c>
      <c r="AB9" s="109">
        <f t="shared" si="15"/>
        <v>0</v>
      </c>
      <c r="AC9" s="7"/>
      <c r="AD9" s="40"/>
    </row>
    <row r="10" spans="1:33" ht="17.25" x14ac:dyDescent="0.25">
      <c r="A10" s="46"/>
      <c r="B10" s="47"/>
      <c r="C10" s="47"/>
      <c r="D10" s="48"/>
      <c r="E10" s="49"/>
      <c r="F10" s="50"/>
      <c r="G10" s="50"/>
      <c r="H10" s="51"/>
      <c r="I10" s="51"/>
      <c r="J10" s="11">
        <f t="shared" si="2"/>
        <v>0</v>
      </c>
      <c r="K10" s="118" t="str">
        <f t="shared" si="3"/>
        <v/>
      </c>
      <c r="L10" s="116" t="str">
        <f t="shared" si="4"/>
        <v/>
      </c>
      <c r="M10" s="85"/>
      <c r="N10" s="88" t="s">
        <v>25</v>
      </c>
      <c r="O10" s="12">
        <f t="shared" si="5"/>
        <v>0</v>
      </c>
      <c r="P10" s="13">
        <f t="shared" si="6"/>
        <v>0</v>
      </c>
      <c r="Q10" s="13">
        <f t="shared" si="7"/>
        <v>0</v>
      </c>
      <c r="R10" s="13">
        <f t="shared" si="8"/>
        <v>0</v>
      </c>
      <c r="S10" s="14">
        <f t="shared" si="9"/>
        <v>0</v>
      </c>
      <c r="T10" s="91">
        <f t="shared" si="0"/>
        <v>0</v>
      </c>
      <c r="U10" s="16">
        <f t="shared" si="10"/>
        <v>0</v>
      </c>
      <c r="V10" s="33">
        <f t="shared" si="16"/>
        <v>0</v>
      </c>
      <c r="W10" s="16">
        <f t="shared" si="11"/>
        <v>0</v>
      </c>
      <c r="X10" s="17">
        <f t="shared" si="12"/>
        <v>0</v>
      </c>
      <c r="Y10" s="16">
        <f t="shared" si="13"/>
        <v>0</v>
      </c>
      <c r="Z10" s="17">
        <f t="shared" si="14"/>
        <v>0</v>
      </c>
      <c r="AA10" s="15">
        <f t="shared" si="1"/>
        <v>0</v>
      </c>
      <c r="AB10" s="109">
        <f t="shared" si="15"/>
        <v>0</v>
      </c>
      <c r="AC10" s="7"/>
    </row>
    <row r="11" spans="1:33" ht="17.25" x14ac:dyDescent="0.25">
      <c r="A11" s="46"/>
      <c r="B11" s="47"/>
      <c r="C11" s="47"/>
      <c r="D11" s="48"/>
      <c r="E11" s="49"/>
      <c r="F11" s="50"/>
      <c r="G11" s="50"/>
      <c r="H11" s="51"/>
      <c r="I11" s="51"/>
      <c r="J11" s="11">
        <f t="shared" si="2"/>
        <v>0</v>
      </c>
      <c r="K11" s="118" t="str">
        <f t="shared" si="3"/>
        <v/>
      </c>
      <c r="L11" s="116" t="str">
        <f t="shared" si="4"/>
        <v/>
      </c>
      <c r="M11" s="85"/>
      <c r="N11" s="88" t="s">
        <v>25</v>
      </c>
      <c r="O11" s="12">
        <f t="shared" si="5"/>
        <v>0</v>
      </c>
      <c r="P11" s="13">
        <f t="shared" si="6"/>
        <v>0</v>
      </c>
      <c r="Q11" s="13">
        <f t="shared" si="7"/>
        <v>0</v>
      </c>
      <c r="R11" s="13">
        <f t="shared" si="8"/>
        <v>0</v>
      </c>
      <c r="S11" s="14">
        <f t="shared" si="9"/>
        <v>0</v>
      </c>
      <c r="T11" s="91">
        <f t="shared" si="0"/>
        <v>0</v>
      </c>
      <c r="U11" s="16">
        <f t="shared" si="10"/>
        <v>0</v>
      </c>
      <c r="V11" s="33">
        <f t="shared" si="16"/>
        <v>0</v>
      </c>
      <c r="W11" s="16">
        <f t="shared" si="11"/>
        <v>0</v>
      </c>
      <c r="X11" s="17">
        <f t="shared" si="12"/>
        <v>0</v>
      </c>
      <c r="Y11" s="16">
        <f t="shared" si="13"/>
        <v>0</v>
      </c>
      <c r="Z11" s="17">
        <f t="shared" si="14"/>
        <v>0</v>
      </c>
      <c r="AA11" s="15">
        <f t="shared" si="1"/>
        <v>0</v>
      </c>
      <c r="AB11" s="109">
        <f t="shared" si="15"/>
        <v>0</v>
      </c>
      <c r="AC11" s="7"/>
    </row>
    <row r="12" spans="1:33" ht="17.25" x14ac:dyDescent="0.25">
      <c r="A12" s="46"/>
      <c r="B12" s="47"/>
      <c r="C12" s="47"/>
      <c r="D12" s="48"/>
      <c r="E12" s="49"/>
      <c r="F12" s="50"/>
      <c r="G12" s="50"/>
      <c r="H12" s="51"/>
      <c r="I12" s="51"/>
      <c r="J12" s="11">
        <f t="shared" si="2"/>
        <v>0</v>
      </c>
      <c r="K12" s="118" t="str">
        <f t="shared" si="3"/>
        <v/>
      </c>
      <c r="L12" s="116" t="str">
        <f t="shared" si="4"/>
        <v/>
      </c>
      <c r="M12" s="85"/>
      <c r="N12" s="88" t="s">
        <v>25</v>
      </c>
      <c r="O12" s="12">
        <f t="shared" si="5"/>
        <v>0</v>
      </c>
      <c r="P12" s="13">
        <f t="shared" si="6"/>
        <v>0</v>
      </c>
      <c r="Q12" s="13">
        <f t="shared" si="7"/>
        <v>0</v>
      </c>
      <c r="R12" s="13">
        <f t="shared" si="8"/>
        <v>0</v>
      </c>
      <c r="S12" s="14">
        <f t="shared" si="9"/>
        <v>0</v>
      </c>
      <c r="T12" s="91">
        <f t="shared" si="0"/>
        <v>0</v>
      </c>
      <c r="U12" s="16">
        <f t="shared" si="10"/>
        <v>0</v>
      </c>
      <c r="V12" s="33">
        <f t="shared" si="16"/>
        <v>0</v>
      </c>
      <c r="W12" s="16">
        <f t="shared" si="11"/>
        <v>0</v>
      </c>
      <c r="X12" s="17">
        <f t="shared" si="12"/>
        <v>0</v>
      </c>
      <c r="Y12" s="16">
        <f t="shared" si="13"/>
        <v>0</v>
      </c>
      <c r="Z12" s="17">
        <f t="shared" si="14"/>
        <v>0</v>
      </c>
      <c r="AA12" s="15">
        <f t="shared" si="1"/>
        <v>0</v>
      </c>
      <c r="AB12" s="109">
        <f t="shared" si="15"/>
        <v>0</v>
      </c>
      <c r="AC12" s="7"/>
    </row>
    <row r="13" spans="1:33" ht="17.25" x14ac:dyDescent="0.25">
      <c r="A13" s="46"/>
      <c r="B13" s="47"/>
      <c r="C13" s="47"/>
      <c r="D13" s="48"/>
      <c r="E13" s="49"/>
      <c r="F13" s="50"/>
      <c r="G13" s="50"/>
      <c r="H13" s="51"/>
      <c r="I13" s="51"/>
      <c r="J13" s="11">
        <f t="shared" si="2"/>
        <v>0</v>
      </c>
      <c r="K13" s="118" t="str">
        <f t="shared" si="3"/>
        <v/>
      </c>
      <c r="L13" s="116" t="str">
        <f t="shared" si="4"/>
        <v/>
      </c>
      <c r="M13" s="85"/>
      <c r="N13" s="88" t="s">
        <v>25</v>
      </c>
      <c r="O13" s="12">
        <f t="shared" si="5"/>
        <v>0</v>
      </c>
      <c r="P13" s="13">
        <f t="shared" si="6"/>
        <v>0</v>
      </c>
      <c r="Q13" s="13">
        <f t="shared" si="7"/>
        <v>0</v>
      </c>
      <c r="R13" s="13">
        <f t="shared" si="8"/>
        <v>0</v>
      </c>
      <c r="S13" s="14">
        <f t="shared" si="9"/>
        <v>0</v>
      </c>
      <c r="T13" s="91">
        <f t="shared" si="0"/>
        <v>0</v>
      </c>
      <c r="U13" s="16">
        <f t="shared" si="10"/>
        <v>0</v>
      </c>
      <c r="V13" s="33">
        <f t="shared" si="16"/>
        <v>0</v>
      </c>
      <c r="W13" s="16">
        <f t="shared" si="11"/>
        <v>0</v>
      </c>
      <c r="X13" s="17">
        <f t="shared" si="12"/>
        <v>0</v>
      </c>
      <c r="Y13" s="16">
        <f t="shared" si="13"/>
        <v>0</v>
      </c>
      <c r="Z13" s="17">
        <f t="shared" si="14"/>
        <v>0</v>
      </c>
      <c r="AA13" s="15">
        <f t="shared" si="1"/>
        <v>0</v>
      </c>
      <c r="AB13" s="109">
        <f t="shared" si="15"/>
        <v>0</v>
      </c>
      <c r="AC13" s="7"/>
    </row>
    <row r="14" spans="1:33" ht="17.25" x14ac:dyDescent="0.25">
      <c r="A14" s="46"/>
      <c r="B14" s="47"/>
      <c r="C14" s="47"/>
      <c r="D14" s="48"/>
      <c r="E14" s="49"/>
      <c r="F14" s="50"/>
      <c r="G14" s="50"/>
      <c r="H14" s="51"/>
      <c r="I14" s="51"/>
      <c r="J14" s="11">
        <f t="shared" si="2"/>
        <v>0</v>
      </c>
      <c r="K14" s="118" t="str">
        <f t="shared" si="3"/>
        <v/>
      </c>
      <c r="L14" s="116" t="str">
        <f t="shared" si="4"/>
        <v/>
      </c>
      <c r="M14" s="85"/>
      <c r="N14" s="88" t="s">
        <v>25</v>
      </c>
      <c r="O14" s="12">
        <f t="shared" si="5"/>
        <v>0</v>
      </c>
      <c r="P14" s="13">
        <f t="shared" si="6"/>
        <v>0</v>
      </c>
      <c r="Q14" s="13">
        <f t="shared" si="7"/>
        <v>0</v>
      </c>
      <c r="R14" s="13">
        <f t="shared" si="8"/>
        <v>0</v>
      </c>
      <c r="S14" s="14">
        <f t="shared" si="9"/>
        <v>0</v>
      </c>
      <c r="T14" s="91">
        <f t="shared" si="0"/>
        <v>0</v>
      </c>
      <c r="U14" s="16">
        <f t="shared" si="10"/>
        <v>0</v>
      </c>
      <c r="V14" s="33">
        <f t="shared" si="16"/>
        <v>0</v>
      </c>
      <c r="W14" s="16">
        <f t="shared" si="11"/>
        <v>0</v>
      </c>
      <c r="X14" s="17">
        <f t="shared" si="12"/>
        <v>0</v>
      </c>
      <c r="Y14" s="16">
        <f t="shared" si="13"/>
        <v>0</v>
      </c>
      <c r="Z14" s="17">
        <f t="shared" si="14"/>
        <v>0</v>
      </c>
      <c r="AA14" s="15">
        <f t="shared" si="1"/>
        <v>0</v>
      </c>
      <c r="AB14" s="109">
        <f t="shared" si="15"/>
        <v>0</v>
      </c>
      <c r="AC14" s="7"/>
    </row>
    <row r="15" spans="1:33" ht="17.25" x14ac:dyDescent="0.25">
      <c r="A15" s="46"/>
      <c r="B15" s="47"/>
      <c r="C15" s="47"/>
      <c r="D15" s="48"/>
      <c r="E15" s="49"/>
      <c r="F15" s="50"/>
      <c r="G15" s="50"/>
      <c r="H15" s="51"/>
      <c r="I15" s="51"/>
      <c r="J15" s="11">
        <f t="shared" si="2"/>
        <v>0</v>
      </c>
      <c r="K15" s="118" t="str">
        <f t="shared" si="3"/>
        <v/>
      </c>
      <c r="L15" s="116" t="str">
        <f t="shared" si="4"/>
        <v/>
      </c>
      <c r="M15" s="85"/>
      <c r="N15" s="88" t="s">
        <v>25</v>
      </c>
      <c r="O15" s="12">
        <f t="shared" si="5"/>
        <v>0</v>
      </c>
      <c r="P15" s="13">
        <f t="shared" si="6"/>
        <v>0</v>
      </c>
      <c r="Q15" s="13">
        <f t="shared" si="7"/>
        <v>0</v>
      </c>
      <c r="R15" s="13">
        <f t="shared" si="8"/>
        <v>0</v>
      </c>
      <c r="S15" s="14">
        <f t="shared" si="9"/>
        <v>0</v>
      </c>
      <c r="T15" s="91">
        <f t="shared" si="0"/>
        <v>0</v>
      </c>
      <c r="U15" s="16">
        <f t="shared" si="10"/>
        <v>0</v>
      </c>
      <c r="V15" s="33">
        <f t="shared" si="16"/>
        <v>0</v>
      </c>
      <c r="W15" s="16">
        <f t="shared" si="11"/>
        <v>0</v>
      </c>
      <c r="X15" s="17">
        <f t="shared" si="12"/>
        <v>0</v>
      </c>
      <c r="Y15" s="16">
        <f t="shared" si="13"/>
        <v>0</v>
      </c>
      <c r="Z15" s="17">
        <f t="shared" si="14"/>
        <v>0</v>
      </c>
      <c r="AA15" s="15">
        <f t="shared" si="1"/>
        <v>0</v>
      </c>
      <c r="AB15" s="109">
        <f t="shared" si="15"/>
        <v>0</v>
      </c>
      <c r="AC15" s="7"/>
    </row>
    <row r="16" spans="1:33" ht="17.25" x14ac:dyDescent="0.25">
      <c r="A16" s="46"/>
      <c r="B16" s="47"/>
      <c r="C16" s="47"/>
      <c r="D16" s="48"/>
      <c r="E16" s="49"/>
      <c r="F16" s="50"/>
      <c r="G16" s="50"/>
      <c r="H16" s="51"/>
      <c r="I16" s="51"/>
      <c r="J16" s="11">
        <f t="shared" si="2"/>
        <v>0</v>
      </c>
      <c r="K16" s="118" t="str">
        <f t="shared" si="3"/>
        <v/>
      </c>
      <c r="L16" s="116" t="str">
        <f t="shared" si="4"/>
        <v/>
      </c>
      <c r="M16" s="85"/>
      <c r="N16" s="88" t="s">
        <v>25</v>
      </c>
      <c r="O16" s="12">
        <f t="shared" si="5"/>
        <v>0</v>
      </c>
      <c r="P16" s="13">
        <f t="shared" si="6"/>
        <v>0</v>
      </c>
      <c r="Q16" s="13">
        <f t="shared" si="7"/>
        <v>0</v>
      </c>
      <c r="R16" s="13">
        <f t="shared" si="8"/>
        <v>0</v>
      </c>
      <c r="S16" s="14">
        <f t="shared" si="9"/>
        <v>0</v>
      </c>
      <c r="T16" s="91">
        <f t="shared" si="0"/>
        <v>0</v>
      </c>
      <c r="U16" s="16">
        <f t="shared" si="10"/>
        <v>0</v>
      </c>
      <c r="V16" s="33">
        <f t="shared" si="16"/>
        <v>0</v>
      </c>
      <c r="W16" s="16">
        <f t="shared" si="11"/>
        <v>0</v>
      </c>
      <c r="X16" s="17">
        <f t="shared" si="12"/>
        <v>0</v>
      </c>
      <c r="Y16" s="16">
        <f t="shared" si="13"/>
        <v>0</v>
      </c>
      <c r="Z16" s="17">
        <f t="shared" si="14"/>
        <v>0</v>
      </c>
      <c r="AA16" s="15">
        <f t="shared" si="1"/>
        <v>0</v>
      </c>
      <c r="AB16" s="109">
        <f t="shared" si="15"/>
        <v>0</v>
      </c>
      <c r="AC16" s="7"/>
    </row>
    <row r="17" spans="1:29" ht="17.25" x14ac:dyDescent="0.25">
      <c r="A17" s="46"/>
      <c r="B17" s="47"/>
      <c r="C17" s="47"/>
      <c r="D17" s="48"/>
      <c r="E17" s="49"/>
      <c r="F17" s="50"/>
      <c r="G17" s="50"/>
      <c r="H17" s="51"/>
      <c r="I17" s="51"/>
      <c r="J17" s="11">
        <f t="shared" si="2"/>
        <v>0</v>
      </c>
      <c r="K17" s="118" t="str">
        <f t="shared" si="3"/>
        <v/>
      </c>
      <c r="L17" s="116" t="str">
        <f t="shared" si="4"/>
        <v/>
      </c>
      <c r="M17" s="85"/>
      <c r="N17" s="88" t="s">
        <v>25</v>
      </c>
      <c r="O17" s="12">
        <f t="shared" si="5"/>
        <v>0</v>
      </c>
      <c r="P17" s="13">
        <f t="shared" si="6"/>
        <v>0</v>
      </c>
      <c r="Q17" s="13">
        <f t="shared" si="7"/>
        <v>0</v>
      </c>
      <c r="R17" s="13">
        <f t="shared" si="8"/>
        <v>0</v>
      </c>
      <c r="S17" s="14">
        <f t="shared" si="9"/>
        <v>0</v>
      </c>
      <c r="T17" s="91">
        <f t="shared" si="0"/>
        <v>0</v>
      </c>
      <c r="U17" s="16">
        <f t="shared" si="10"/>
        <v>0</v>
      </c>
      <c r="V17" s="33">
        <f t="shared" si="16"/>
        <v>0</v>
      </c>
      <c r="W17" s="16">
        <f t="shared" si="11"/>
        <v>0</v>
      </c>
      <c r="X17" s="17">
        <f t="shared" si="12"/>
        <v>0</v>
      </c>
      <c r="Y17" s="16">
        <f t="shared" si="13"/>
        <v>0</v>
      </c>
      <c r="Z17" s="17">
        <f t="shared" si="14"/>
        <v>0</v>
      </c>
      <c r="AA17" s="15">
        <f t="shared" si="1"/>
        <v>0</v>
      </c>
      <c r="AB17" s="109">
        <f t="shared" si="15"/>
        <v>0</v>
      </c>
      <c r="AC17" s="7"/>
    </row>
    <row r="18" spans="1:29" ht="17.25" x14ac:dyDescent="0.25">
      <c r="A18" s="46"/>
      <c r="B18" s="47"/>
      <c r="C18" s="47"/>
      <c r="D18" s="48"/>
      <c r="E18" s="49"/>
      <c r="F18" s="50"/>
      <c r="G18" s="50"/>
      <c r="H18" s="51"/>
      <c r="I18" s="51"/>
      <c r="J18" s="11">
        <f t="shared" si="2"/>
        <v>0</v>
      </c>
      <c r="K18" s="118" t="str">
        <f t="shared" si="3"/>
        <v/>
      </c>
      <c r="L18" s="116" t="str">
        <f t="shared" si="4"/>
        <v/>
      </c>
      <c r="M18" s="85"/>
      <c r="N18" s="88" t="s">
        <v>25</v>
      </c>
      <c r="O18" s="12">
        <f t="shared" si="5"/>
        <v>0</v>
      </c>
      <c r="P18" s="13">
        <f t="shared" si="6"/>
        <v>0</v>
      </c>
      <c r="Q18" s="13">
        <f t="shared" si="7"/>
        <v>0</v>
      </c>
      <c r="R18" s="13">
        <f t="shared" si="8"/>
        <v>0</v>
      </c>
      <c r="S18" s="14">
        <f t="shared" si="9"/>
        <v>0</v>
      </c>
      <c r="T18" s="91">
        <f t="shared" si="0"/>
        <v>0</v>
      </c>
      <c r="U18" s="16">
        <f t="shared" si="10"/>
        <v>0</v>
      </c>
      <c r="V18" s="33">
        <f t="shared" si="16"/>
        <v>0</v>
      </c>
      <c r="W18" s="16">
        <f t="shared" si="11"/>
        <v>0</v>
      </c>
      <c r="X18" s="17">
        <f t="shared" si="12"/>
        <v>0</v>
      </c>
      <c r="Y18" s="16">
        <f t="shared" si="13"/>
        <v>0</v>
      </c>
      <c r="Z18" s="17">
        <f t="shared" si="14"/>
        <v>0</v>
      </c>
      <c r="AA18" s="15">
        <f t="shared" si="1"/>
        <v>0</v>
      </c>
      <c r="AB18" s="109">
        <f t="shared" si="15"/>
        <v>0</v>
      </c>
      <c r="AC18" s="7"/>
    </row>
    <row r="19" spans="1:29" ht="17.25" x14ac:dyDescent="0.25">
      <c r="A19" s="46"/>
      <c r="B19" s="47"/>
      <c r="C19" s="47"/>
      <c r="D19" s="48"/>
      <c r="E19" s="49"/>
      <c r="F19" s="50"/>
      <c r="G19" s="50"/>
      <c r="H19" s="51"/>
      <c r="I19" s="51"/>
      <c r="J19" s="11">
        <f t="shared" si="2"/>
        <v>0</v>
      </c>
      <c r="K19" s="118" t="str">
        <f t="shared" si="3"/>
        <v/>
      </c>
      <c r="L19" s="116" t="str">
        <f t="shared" si="4"/>
        <v/>
      </c>
      <c r="M19" s="85"/>
      <c r="N19" s="88" t="s">
        <v>25</v>
      </c>
      <c r="O19" s="12">
        <f t="shared" si="5"/>
        <v>0</v>
      </c>
      <c r="P19" s="13">
        <f t="shared" si="6"/>
        <v>0</v>
      </c>
      <c r="Q19" s="13">
        <f t="shared" si="7"/>
        <v>0</v>
      </c>
      <c r="R19" s="13">
        <f t="shared" si="8"/>
        <v>0</v>
      </c>
      <c r="S19" s="14">
        <f t="shared" si="9"/>
        <v>0</v>
      </c>
      <c r="T19" s="91">
        <f t="shared" si="0"/>
        <v>0</v>
      </c>
      <c r="U19" s="16">
        <f t="shared" si="10"/>
        <v>0</v>
      </c>
      <c r="V19" s="33">
        <f t="shared" si="16"/>
        <v>0</v>
      </c>
      <c r="W19" s="16">
        <f t="shared" si="11"/>
        <v>0</v>
      </c>
      <c r="X19" s="17">
        <f t="shared" si="12"/>
        <v>0</v>
      </c>
      <c r="Y19" s="16">
        <f t="shared" si="13"/>
        <v>0</v>
      </c>
      <c r="Z19" s="17">
        <f t="shared" si="14"/>
        <v>0</v>
      </c>
      <c r="AA19" s="15">
        <f t="shared" si="1"/>
        <v>0</v>
      </c>
      <c r="AB19" s="109">
        <f t="shared" si="15"/>
        <v>0</v>
      </c>
      <c r="AC19" s="7"/>
    </row>
    <row r="20" spans="1:29" ht="17.25" x14ac:dyDescent="0.25">
      <c r="A20" s="46"/>
      <c r="B20" s="47"/>
      <c r="C20" s="47"/>
      <c r="D20" s="48"/>
      <c r="E20" s="49"/>
      <c r="F20" s="50"/>
      <c r="G20" s="50"/>
      <c r="H20" s="51"/>
      <c r="I20" s="51"/>
      <c r="J20" s="11">
        <f t="shared" si="2"/>
        <v>0</v>
      </c>
      <c r="K20" s="118" t="str">
        <f t="shared" si="3"/>
        <v/>
      </c>
      <c r="L20" s="116" t="str">
        <f t="shared" si="4"/>
        <v/>
      </c>
      <c r="M20" s="85"/>
      <c r="N20" s="88" t="s">
        <v>25</v>
      </c>
      <c r="O20" s="12">
        <f t="shared" si="5"/>
        <v>0</v>
      </c>
      <c r="P20" s="13">
        <f t="shared" si="6"/>
        <v>0</v>
      </c>
      <c r="Q20" s="13">
        <f t="shared" si="7"/>
        <v>0</v>
      </c>
      <c r="R20" s="13">
        <f t="shared" si="8"/>
        <v>0</v>
      </c>
      <c r="S20" s="14">
        <f t="shared" si="9"/>
        <v>0</v>
      </c>
      <c r="T20" s="91">
        <f t="shared" si="0"/>
        <v>0</v>
      </c>
      <c r="U20" s="16">
        <f t="shared" si="10"/>
        <v>0</v>
      </c>
      <c r="V20" s="33">
        <f t="shared" si="16"/>
        <v>0</v>
      </c>
      <c r="W20" s="16">
        <f t="shared" si="11"/>
        <v>0</v>
      </c>
      <c r="X20" s="17">
        <f t="shared" si="12"/>
        <v>0</v>
      </c>
      <c r="Y20" s="16">
        <f t="shared" si="13"/>
        <v>0</v>
      </c>
      <c r="Z20" s="17">
        <f t="shared" si="14"/>
        <v>0</v>
      </c>
      <c r="AA20" s="15">
        <f t="shared" si="1"/>
        <v>0</v>
      </c>
      <c r="AB20" s="109">
        <f t="shared" si="15"/>
        <v>0</v>
      </c>
      <c r="AC20" s="7"/>
    </row>
    <row r="21" spans="1:29" ht="17.25" x14ac:dyDescent="0.25">
      <c r="A21" s="46"/>
      <c r="B21" s="47"/>
      <c r="C21" s="47"/>
      <c r="D21" s="48"/>
      <c r="E21" s="49"/>
      <c r="F21" s="50"/>
      <c r="G21" s="50"/>
      <c r="H21" s="51"/>
      <c r="I21" s="51"/>
      <c r="J21" s="11">
        <f t="shared" si="2"/>
        <v>0</v>
      </c>
      <c r="K21" s="118" t="str">
        <f t="shared" si="3"/>
        <v/>
      </c>
      <c r="L21" s="116" t="str">
        <f t="shared" si="4"/>
        <v/>
      </c>
      <c r="M21" s="85"/>
      <c r="N21" s="88" t="s">
        <v>25</v>
      </c>
      <c r="O21" s="12">
        <f t="shared" si="5"/>
        <v>0</v>
      </c>
      <c r="P21" s="13">
        <f t="shared" si="6"/>
        <v>0</v>
      </c>
      <c r="Q21" s="13">
        <f t="shared" si="7"/>
        <v>0</v>
      </c>
      <c r="R21" s="13">
        <f t="shared" si="8"/>
        <v>0</v>
      </c>
      <c r="S21" s="14">
        <f t="shared" si="9"/>
        <v>0</v>
      </c>
      <c r="T21" s="91">
        <f t="shared" si="0"/>
        <v>0</v>
      </c>
      <c r="U21" s="16">
        <f t="shared" si="10"/>
        <v>0</v>
      </c>
      <c r="V21" s="33">
        <f t="shared" si="16"/>
        <v>0</v>
      </c>
      <c r="W21" s="16">
        <f t="shared" si="11"/>
        <v>0</v>
      </c>
      <c r="X21" s="17">
        <f t="shared" si="12"/>
        <v>0</v>
      </c>
      <c r="Y21" s="16">
        <f t="shared" si="13"/>
        <v>0</v>
      </c>
      <c r="Z21" s="17">
        <f t="shared" si="14"/>
        <v>0</v>
      </c>
      <c r="AA21" s="15">
        <f t="shared" si="1"/>
        <v>0</v>
      </c>
      <c r="AB21" s="109">
        <f t="shared" si="15"/>
        <v>0</v>
      </c>
      <c r="AC21" s="7"/>
    </row>
    <row r="22" spans="1:29" ht="17.25" x14ac:dyDescent="0.25">
      <c r="A22" s="46"/>
      <c r="B22" s="47"/>
      <c r="C22" s="47"/>
      <c r="D22" s="48"/>
      <c r="E22" s="49"/>
      <c r="F22" s="50"/>
      <c r="G22" s="50"/>
      <c r="H22" s="51"/>
      <c r="I22" s="51"/>
      <c r="J22" s="11">
        <f t="shared" si="2"/>
        <v>0</v>
      </c>
      <c r="K22" s="118" t="str">
        <f t="shared" si="3"/>
        <v/>
      </c>
      <c r="L22" s="116" t="str">
        <f t="shared" si="4"/>
        <v/>
      </c>
      <c r="M22" s="85"/>
      <c r="N22" s="88" t="s">
        <v>25</v>
      </c>
      <c r="O22" s="12">
        <f t="shared" si="5"/>
        <v>0</v>
      </c>
      <c r="P22" s="13">
        <f t="shared" si="6"/>
        <v>0</v>
      </c>
      <c r="Q22" s="13">
        <f t="shared" si="7"/>
        <v>0</v>
      </c>
      <c r="R22" s="13">
        <f t="shared" si="8"/>
        <v>0</v>
      </c>
      <c r="S22" s="14">
        <f t="shared" si="9"/>
        <v>0</v>
      </c>
      <c r="T22" s="91">
        <f t="shared" si="0"/>
        <v>0</v>
      </c>
      <c r="U22" s="16">
        <f t="shared" si="10"/>
        <v>0</v>
      </c>
      <c r="V22" s="33">
        <f t="shared" si="16"/>
        <v>0</v>
      </c>
      <c r="W22" s="16">
        <f t="shared" si="11"/>
        <v>0</v>
      </c>
      <c r="X22" s="17">
        <f t="shared" si="12"/>
        <v>0</v>
      </c>
      <c r="Y22" s="16">
        <f t="shared" si="13"/>
        <v>0</v>
      </c>
      <c r="Z22" s="17">
        <f t="shared" si="14"/>
        <v>0</v>
      </c>
      <c r="AA22" s="15">
        <f t="shared" si="1"/>
        <v>0</v>
      </c>
      <c r="AB22" s="109">
        <f t="shared" si="15"/>
        <v>0</v>
      </c>
      <c r="AC22" s="7"/>
    </row>
    <row r="23" spans="1:29" ht="17.25" x14ac:dyDescent="0.25">
      <c r="A23" s="46"/>
      <c r="B23" s="47"/>
      <c r="C23" s="47"/>
      <c r="D23" s="48"/>
      <c r="E23" s="49"/>
      <c r="F23" s="50"/>
      <c r="G23" s="50"/>
      <c r="H23" s="51"/>
      <c r="I23" s="51"/>
      <c r="J23" s="11">
        <f t="shared" si="2"/>
        <v>0</v>
      </c>
      <c r="K23" s="118" t="str">
        <f t="shared" si="3"/>
        <v/>
      </c>
      <c r="L23" s="116" t="str">
        <f t="shared" si="4"/>
        <v/>
      </c>
      <c r="M23" s="85"/>
      <c r="N23" s="88" t="s">
        <v>25</v>
      </c>
      <c r="O23" s="12">
        <f t="shared" si="5"/>
        <v>0</v>
      </c>
      <c r="P23" s="13">
        <f t="shared" si="6"/>
        <v>0</v>
      </c>
      <c r="Q23" s="13">
        <f t="shared" si="7"/>
        <v>0</v>
      </c>
      <c r="R23" s="13">
        <f t="shared" si="8"/>
        <v>0</v>
      </c>
      <c r="S23" s="14">
        <f t="shared" si="9"/>
        <v>0</v>
      </c>
      <c r="T23" s="91">
        <f t="shared" si="0"/>
        <v>0</v>
      </c>
      <c r="U23" s="16">
        <f t="shared" si="10"/>
        <v>0</v>
      </c>
      <c r="V23" s="33">
        <f t="shared" si="16"/>
        <v>0</v>
      </c>
      <c r="W23" s="16">
        <f t="shared" si="11"/>
        <v>0</v>
      </c>
      <c r="X23" s="17">
        <f t="shared" si="12"/>
        <v>0</v>
      </c>
      <c r="Y23" s="16">
        <f t="shared" si="13"/>
        <v>0</v>
      </c>
      <c r="Z23" s="17">
        <f t="shared" si="14"/>
        <v>0</v>
      </c>
      <c r="AA23" s="15">
        <f t="shared" si="1"/>
        <v>0</v>
      </c>
      <c r="AB23" s="109">
        <f t="shared" si="15"/>
        <v>0</v>
      </c>
      <c r="AC23" s="7"/>
    </row>
    <row r="24" spans="1:29" ht="17.25" x14ac:dyDescent="0.25">
      <c r="A24" s="46"/>
      <c r="B24" s="47"/>
      <c r="C24" s="47"/>
      <c r="D24" s="48"/>
      <c r="E24" s="49"/>
      <c r="F24" s="50"/>
      <c r="G24" s="50"/>
      <c r="H24" s="51"/>
      <c r="I24" s="51"/>
      <c r="J24" s="11">
        <f t="shared" si="2"/>
        <v>0</v>
      </c>
      <c r="K24" s="118" t="str">
        <f t="shared" si="3"/>
        <v/>
      </c>
      <c r="L24" s="116" t="str">
        <f t="shared" si="4"/>
        <v/>
      </c>
      <c r="M24" s="85"/>
      <c r="N24" s="88" t="s">
        <v>25</v>
      </c>
      <c r="O24" s="12">
        <f t="shared" si="5"/>
        <v>0</v>
      </c>
      <c r="P24" s="13">
        <f t="shared" si="6"/>
        <v>0</v>
      </c>
      <c r="Q24" s="13">
        <f t="shared" si="7"/>
        <v>0</v>
      </c>
      <c r="R24" s="13">
        <f t="shared" si="8"/>
        <v>0</v>
      </c>
      <c r="S24" s="14">
        <f t="shared" si="9"/>
        <v>0</v>
      </c>
      <c r="T24" s="91">
        <f t="shared" si="0"/>
        <v>0</v>
      </c>
      <c r="U24" s="16">
        <f t="shared" si="10"/>
        <v>0</v>
      </c>
      <c r="V24" s="33">
        <f t="shared" si="16"/>
        <v>0</v>
      </c>
      <c r="W24" s="16">
        <f t="shared" si="11"/>
        <v>0</v>
      </c>
      <c r="X24" s="17">
        <f t="shared" si="12"/>
        <v>0</v>
      </c>
      <c r="Y24" s="16">
        <f t="shared" si="13"/>
        <v>0</v>
      </c>
      <c r="Z24" s="17">
        <f t="shared" si="14"/>
        <v>0</v>
      </c>
      <c r="AA24" s="15">
        <f t="shared" si="1"/>
        <v>0</v>
      </c>
      <c r="AB24" s="109">
        <f t="shared" si="15"/>
        <v>0</v>
      </c>
      <c r="AC24" s="7"/>
    </row>
    <row r="25" spans="1:29" ht="17.25" x14ac:dyDescent="0.25">
      <c r="A25" s="46"/>
      <c r="B25" s="47"/>
      <c r="C25" s="47"/>
      <c r="D25" s="48"/>
      <c r="E25" s="49"/>
      <c r="F25" s="50"/>
      <c r="G25" s="50"/>
      <c r="H25" s="51"/>
      <c r="I25" s="51"/>
      <c r="J25" s="11">
        <f t="shared" si="2"/>
        <v>0</v>
      </c>
      <c r="K25" s="118" t="str">
        <f t="shared" si="3"/>
        <v/>
      </c>
      <c r="L25" s="116" t="str">
        <f t="shared" si="4"/>
        <v/>
      </c>
      <c r="M25" s="85"/>
      <c r="N25" s="88" t="s">
        <v>25</v>
      </c>
      <c r="O25" s="12">
        <f t="shared" si="5"/>
        <v>0</v>
      </c>
      <c r="P25" s="13">
        <f t="shared" si="6"/>
        <v>0</v>
      </c>
      <c r="Q25" s="13">
        <f t="shared" si="7"/>
        <v>0</v>
      </c>
      <c r="R25" s="13">
        <f t="shared" si="8"/>
        <v>0</v>
      </c>
      <c r="S25" s="14">
        <f t="shared" si="9"/>
        <v>0</v>
      </c>
      <c r="T25" s="91">
        <f t="shared" si="0"/>
        <v>0</v>
      </c>
      <c r="U25" s="16">
        <f t="shared" si="10"/>
        <v>0</v>
      </c>
      <c r="V25" s="33">
        <f t="shared" si="16"/>
        <v>0</v>
      </c>
      <c r="W25" s="16">
        <f t="shared" si="11"/>
        <v>0</v>
      </c>
      <c r="X25" s="17">
        <f t="shared" si="12"/>
        <v>0</v>
      </c>
      <c r="Y25" s="16">
        <f t="shared" si="13"/>
        <v>0</v>
      </c>
      <c r="Z25" s="17">
        <f t="shared" si="14"/>
        <v>0</v>
      </c>
      <c r="AA25" s="15">
        <f t="shared" si="1"/>
        <v>0</v>
      </c>
      <c r="AB25" s="109">
        <f t="shared" si="15"/>
        <v>0</v>
      </c>
      <c r="AC25" s="7"/>
    </row>
    <row r="26" spans="1:29" ht="17.25" x14ac:dyDescent="0.25">
      <c r="A26" s="46"/>
      <c r="B26" s="47"/>
      <c r="C26" s="47"/>
      <c r="D26" s="48"/>
      <c r="E26" s="49"/>
      <c r="F26" s="50"/>
      <c r="G26" s="50"/>
      <c r="H26" s="51"/>
      <c r="I26" s="51"/>
      <c r="J26" s="11">
        <f t="shared" si="2"/>
        <v>0</v>
      </c>
      <c r="K26" s="118" t="str">
        <f t="shared" si="3"/>
        <v/>
      </c>
      <c r="L26" s="116" t="str">
        <f t="shared" si="4"/>
        <v/>
      </c>
      <c r="M26" s="85"/>
      <c r="N26" s="88" t="s">
        <v>25</v>
      </c>
      <c r="O26" s="12">
        <f t="shared" si="5"/>
        <v>0</v>
      </c>
      <c r="P26" s="13">
        <f t="shared" si="6"/>
        <v>0</v>
      </c>
      <c r="Q26" s="13">
        <f t="shared" si="7"/>
        <v>0</v>
      </c>
      <c r="R26" s="13">
        <f t="shared" si="8"/>
        <v>0</v>
      </c>
      <c r="S26" s="14">
        <f t="shared" si="9"/>
        <v>0</v>
      </c>
      <c r="T26" s="91">
        <f t="shared" si="0"/>
        <v>0</v>
      </c>
      <c r="U26" s="16">
        <f t="shared" si="10"/>
        <v>0</v>
      </c>
      <c r="V26" s="33">
        <f t="shared" si="16"/>
        <v>0</v>
      </c>
      <c r="W26" s="16">
        <f t="shared" si="11"/>
        <v>0</v>
      </c>
      <c r="X26" s="17">
        <f t="shared" si="12"/>
        <v>0</v>
      </c>
      <c r="Y26" s="16">
        <f t="shared" si="13"/>
        <v>0</v>
      </c>
      <c r="Z26" s="17">
        <f t="shared" si="14"/>
        <v>0</v>
      </c>
      <c r="AA26" s="15">
        <f t="shared" si="1"/>
        <v>0</v>
      </c>
      <c r="AB26" s="109">
        <f t="shared" si="15"/>
        <v>0</v>
      </c>
      <c r="AC26" s="7"/>
    </row>
    <row r="27" spans="1:29" ht="17.25" x14ac:dyDescent="0.25">
      <c r="A27" s="46"/>
      <c r="B27" s="47"/>
      <c r="C27" s="47"/>
      <c r="D27" s="48"/>
      <c r="E27" s="49"/>
      <c r="F27" s="50"/>
      <c r="G27" s="50"/>
      <c r="H27" s="51"/>
      <c r="I27" s="51"/>
      <c r="J27" s="11">
        <f t="shared" si="2"/>
        <v>0</v>
      </c>
      <c r="K27" s="118" t="str">
        <f t="shared" si="3"/>
        <v/>
      </c>
      <c r="L27" s="116" t="str">
        <f t="shared" si="4"/>
        <v/>
      </c>
      <c r="M27" s="85"/>
      <c r="N27" s="88" t="s">
        <v>25</v>
      </c>
      <c r="O27" s="12">
        <f t="shared" si="5"/>
        <v>0</v>
      </c>
      <c r="P27" s="13">
        <f t="shared" si="6"/>
        <v>0</v>
      </c>
      <c r="Q27" s="13">
        <f t="shared" si="7"/>
        <v>0</v>
      </c>
      <c r="R27" s="13">
        <f t="shared" si="8"/>
        <v>0</v>
      </c>
      <c r="S27" s="14">
        <f t="shared" si="9"/>
        <v>0</v>
      </c>
      <c r="T27" s="91">
        <f t="shared" si="0"/>
        <v>0</v>
      </c>
      <c r="U27" s="16">
        <f t="shared" si="10"/>
        <v>0</v>
      </c>
      <c r="V27" s="33">
        <f t="shared" si="16"/>
        <v>0</v>
      </c>
      <c r="W27" s="16">
        <f t="shared" si="11"/>
        <v>0</v>
      </c>
      <c r="X27" s="17">
        <f t="shared" si="12"/>
        <v>0</v>
      </c>
      <c r="Y27" s="16">
        <f t="shared" si="13"/>
        <v>0</v>
      </c>
      <c r="Z27" s="17">
        <f t="shared" si="14"/>
        <v>0</v>
      </c>
      <c r="AA27" s="15">
        <f t="shared" si="1"/>
        <v>0</v>
      </c>
      <c r="AB27" s="109">
        <f t="shared" si="15"/>
        <v>0</v>
      </c>
      <c r="AC27" s="7"/>
    </row>
    <row r="28" spans="1:29" ht="17.25" x14ac:dyDescent="0.25">
      <c r="A28" s="46"/>
      <c r="B28" s="47"/>
      <c r="C28" s="47"/>
      <c r="D28" s="48"/>
      <c r="E28" s="49"/>
      <c r="F28" s="50"/>
      <c r="G28" s="50"/>
      <c r="H28" s="51"/>
      <c r="I28" s="51"/>
      <c r="J28" s="11">
        <f t="shared" si="2"/>
        <v>0</v>
      </c>
      <c r="K28" s="118" t="str">
        <f t="shared" si="3"/>
        <v/>
      </c>
      <c r="L28" s="116" t="str">
        <f t="shared" si="4"/>
        <v/>
      </c>
      <c r="M28" s="85"/>
      <c r="N28" s="88" t="s">
        <v>25</v>
      </c>
      <c r="O28" s="12">
        <f t="shared" si="5"/>
        <v>0</v>
      </c>
      <c r="P28" s="13">
        <f t="shared" si="6"/>
        <v>0</v>
      </c>
      <c r="Q28" s="13">
        <f t="shared" si="7"/>
        <v>0</v>
      </c>
      <c r="R28" s="13">
        <f t="shared" si="8"/>
        <v>0</v>
      </c>
      <c r="S28" s="14">
        <f t="shared" si="9"/>
        <v>0</v>
      </c>
      <c r="T28" s="91">
        <f t="shared" si="0"/>
        <v>0</v>
      </c>
      <c r="U28" s="16">
        <f t="shared" si="10"/>
        <v>0</v>
      </c>
      <c r="V28" s="33">
        <f t="shared" si="16"/>
        <v>0</v>
      </c>
      <c r="W28" s="16">
        <f t="shared" si="11"/>
        <v>0</v>
      </c>
      <c r="X28" s="17">
        <f t="shared" si="12"/>
        <v>0</v>
      </c>
      <c r="Y28" s="16">
        <f t="shared" si="13"/>
        <v>0</v>
      </c>
      <c r="Z28" s="17">
        <f t="shared" si="14"/>
        <v>0</v>
      </c>
      <c r="AA28" s="15">
        <f t="shared" si="1"/>
        <v>0</v>
      </c>
      <c r="AB28" s="109">
        <f t="shared" si="15"/>
        <v>0</v>
      </c>
      <c r="AC28" s="7"/>
    </row>
    <row r="29" spans="1:29" ht="17.25" x14ac:dyDescent="0.25">
      <c r="A29" s="46"/>
      <c r="B29" s="47"/>
      <c r="C29" s="47"/>
      <c r="D29" s="48"/>
      <c r="E29" s="49"/>
      <c r="F29" s="50"/>
      <c r="G29" s="50"/>
      <c r="H29" s="51"/>
      <c r="I29" s="51"/>
      <c r="J29" s="11">
        <f t="shared" si="2"/>
        <v>0</v>
      </c>
      <c r="K29" s="118" t="str">
        <f t="shared" si="3"/>
        <v/>
      </c>
      <c r="L29" s="116" t="str">
        <f t="shared" si="4"/>
        <v/>
      </c>
      <c r="M29" s="85"/>
      <c r="N29" s="88" t="s">
        <v>25</v>
      </c>
      <c r="O29" s="12">
        <f t="shared" si="5"/>
        <v>0</v>
      </c>
      <c r="P29" s="13">
        <f t="shared" si="6"/>
        <v>0</v>
      </c>
      <c r="Q29" s="13">
        <f t="shared" si="7"/>
        <v>0</v>
      </c>
      <c r="R29" s="13">
        <f t="shared" si="8"/>
        <v>0</v>
      </c>
      <c r="S29" s="14">
        <f t="shared" si="9"/>
        <v>0</v>
      </c>
      <c r="T29" s="91">
        <f t="shared" si="0"/>
        <v>0</v>
      </c>
      <c r="U29" s="16">
        <f t="shared" si="10"/>
        <v>0</v>
      </c>
      <c r="V29" s="33">
        <f t="shared" si="16"/>
        <v>0</v>
      </c>
      <c r="W29" s="16">
        <f t="shared" si="11"/>
        <v>0</v>
      </c>
      <c r="X29" s="17">
        <f t="shared" si="12"/>
        <v>0</v>
      </c>
      <c r="Y29" s="16">
        <f t="shared" si="13"/>
        <v>0</v>
      </c>
      <c r="Z29" s="17">
        <f t="shared" si="14"/>
        <v>0</v>
      </c>
      <c r="AA29" s="15">
        <f t="shared" si="1"/>
        <v>0</v>
      </c>
      <c r="AB29" s="109">
        <f t="shared" si="15"/>
        <v>0</v>
      </c>
      <c r="AC29" s="7"/>
    </row>
    <row r="30" spans="1:29" ht="17.25" x14ac:dyDescent="0.25">
      <c r="A30" s="46"/>
      <c r="B30" s="47"/>
      <c r="C30" s="47"/>
      <c r="D30" s="48"/>
      <c r="E30" s="49"/>
      <c r="F30" s="50"/>
      <c r="G30" s="50"/>
      <c r="H30" s="51"/>
      <c r="I30" s="51"/>
      <c r="J30" s="11">
        <f t="shared" si="2"/>
        <v>0</v>
      </c>
      <c r="K30" s="118" t="str">
        <f t="shared" si="3"/>
        <v/>
      </c>
      <c r="L30" s="116" t="str">
        <f t="shared" si="4"/>
        <v/>
      </c>
      <c r="M30" s="85"/>
      <c r="N30" s="88" t="s">
        <v>25</v>
      </c>
      <c r="O30" s="12">
        <f t="shared" si="5"/>
        <v>0</v>
      </c>
      <c r="P30" s="13">
        <f t="shared" si="6"/>
        <v>0</v>
      </c>
      <c r="Q30" s="13">
        <f t="shared" si="7"/>
        <v>0</v>
      </c>
      <c r="R30" s="13">
        <f t="shared" si="8"/>
        <v>0</v>
      </c>
      <c r="S30" s="14">
        <f t="shared" si="9"/>
        <v>0</v>
      </c>
      <c r="T30" s="91">
        <f t="shared" si="0"/>
        <v>0</v>
      </c>
      <c r="U30" s="16">
        <f t="shared" si="10"/>
        <v>0</v>
      </c>
      <c r="V30" s="33">
        <f t="shared" si="16"/>
        <v>0</v>
      </c>
      <c r="W30" s="16">
        <f t="shared" si="11"/>
        <v>0</v>
      </c>
      <c r="X30" s="17">
        <f t="shared" si="12"/>
        <v>0</v>
      </c>
      <c r="Y30" s="16">
        <f t="shared" si="13"/>
        <v>0</v>
      </c>
      <c r="Z30" s="17">
        <f t="shared" si="14"/>
        <v>0</v>
      </c>
      <c r="AA30" s="15">
        <f t="shared" si="1"/>
        <v>0</v>
      </c>
      <c r="AB30" s="109">
        <f t="shared" si="15"/>
        <v>0</v>
      </c>
      <c r="AC30" s="7"/>
    </row>
    <row r="31" spans="1:29" ht="17.25" x14ac:dyDescent="0.25">
      <c r="A31" s="46"/>
      <c r="B31" s="47"/>
      <c r="C31" s="47"/>
      <c r="D31" s="48"/>
      <c r="E31" s="49"/>
      <c r="F31" s="50"/>
      <c r="G31" s="50"/>
      <c r="H31" s="51"/>
      <c r="I31" s="51"/>
      <c r="J31" s="11">
        <f t="shared" si="2"/>
        <v>0</v>
      </c>
      <c r="K31" s="118" t="str">
        <f t="shared" si="3"/>
        <v/>
      </c>
      <c r="L31" s="116" t="str">
        <f t="shared" si="4"/>
        <v/>
      </c>
      <c r="M31" s="85"/>
      <c r="N31" s="88" t="s">
        <v>25</v>
      </c>
      <c r="O31" s="12">
        <f t="shared" si="5"/>
        <v>0</v>
      </c>
      <c r="P31" s="13">
        <f t="shared" si="6"/>
        <v>0</v>
      </c>
      <c r="Q31" s="13">
        <f t="shared" si="7"/>
        <v>0</v>
      </c>
      <c r="R31" s="13">
        <f t="shared" si="8"/>
        <v>0</v>
      </c>
      <c r="S31" s="14">
        <f t="shared" si="9"/>
        <v>0</v>
      </c>
      <c r="T31" s="91">
        <f t="shared" si="0"/>
        <v>0</v>
      </c>
      <c r="U31" s="16">
        <f t="shared" si="10"/>
        <v>0</v>
      </c>
      <c r="V31" s="33">
        <f t="shared" si="16"/>
        <v>0</v>
      </c>
      <c r="W31" s="16">
        <f t="shared" si="11"/>
        <v>0</v>
      </c>
      <c r="X31" s="17">
        <f t="shared" si="12"/>
        <v>0</v>
      </c>
      <c r="Y31" s="16">
        <f t="shared" si="13"/>
        <v>0</v>
      </c>
      <c r="Z31" s="17">
        <f t="shared" si="14"/>
        <v>0</v>
      </c>
      <c r="AA31" s="15">
        <f t="shared" si="1"/>
        <v>0</v>
      </c>
      <c r="AB31" s="109">
        <f t="shared" si="15"/>
        <v>0</v>
      </c>
      <c r="AC31" s="7"/>
    </row>
    <row r="32" spans="1:29" ht="17.25" x14ac:dyDescent="0.25">
      <c r="A32" s="46"/>
      <c r="B32" s="47"/>
      <c r="C32" s="47"/>
      <c r="D32" s="48"/>
      <c r="E32" s="49"/>
      <c r="F32" s="50"/>
      <c r="G32" s="50"/>
      <c r="H32" s="51"/>
      <c r="I32" s="51"/>
      <c r="J32" s="11">
        <f t="shared" si="2"/>
        <v>0</v>
      </c>
      <c r="K32" s="118" t="str">
        <f t="shared" si="3"/>
        <v/>
      </c>
      <c r="L32" s="116" t="str">
        <f t="shared" si="4"/>
        <v/>
      </c>
      <c r="M32" s="85"/>
      <c r="N32" s="88" t="s">
        <v>25</v>
      </c>
      <c r="O32" s="12">
        <f t="shared" si="5"/>
        <v>0</v>
      </c>
      <c r="P32" s="13">
        <f t="shared" si="6"/>
        <v>0</v>
      </c>
      <c r="Q32" s="13">
        <f t="shared" si="7"/>
        <v>0</v>
      </c>
      <c r="R32" s="13">
        <f t="shared" si="8"/>
        <v>0</v>
      </c>
      <c r="S32" s="14">
        <f t="shared" si="9"/>
        <v>0</v>
      </c>
      <c r="T32" s="91">
        <f t="shared" si="0"/>
        <v>0</v>
      </c>
      <c r="U32" s="16">
        <f t="shared" si="10"/>
        <v>0</v>
      </c>
      <c r="V32" s="33">
        <f t="shared" si="16"/>
        <v>0</v>
      </c>
      <c r="W32" s="16">
        <f t="shared" si="11"/>
        <v>0</v>
      </c>
      <c r="X32" s="17">
        <f t="shared" si="12"/>
        <v>0</v>
      </c>
      <c r="Y32" s="16">
        <f t="shared" si="13"/>
        <v>0</v>
      </c>
      <c r="Z32" s="17">
        <f t="shared" si="14"/>
        <v>0</v>
      </c>
      <c r="AA32" s="15">
        <f t="shared" si="1"/>
        <v>0</v>
      </c>
      <c r="AB32" s="109">
        <f t="shared" si="15"/>
        <v>0</v>
      </c>
      <c r="AC32" s="7"/>
    </row>
    <row r="33" spans="1:29" ht="17.25" x14ac:dyDescent="0.25">
      <c r="A33" s="46"/>
      <c r="B33" s="47"/>
      <c r="C33" s="47"/>
      <c r="D33" s="48"/>
      <c r="E33" s="49"/>
      <c r="F33" s="50"/>
      <c r="G33" s="50"/>
      <c r="H33" s="51"/>
      <c r="I33" s="51"/>
      <c r="J33" s="11">
        <f t="shared" si="2"/>
        <v>0</v>
      </c>
      <c r="K33" s="118" t="str">
        <f t="shared" si="3"/>
        <v/>
      </c>
      <c r="L33" s="116" t="str">
        <f t="shared" si="4"/>
        <v/>
      </c>
      <c r="M33" s="85"/>
      <c r="N33" s="88" t="s">
        <v>25</v>
      </c>
      <c r="O33" s="12">
        <f t="shared" si="5"/>
        <v>0</v>
      </c>
      <c r="P33" s="13">
        <f t="shared" si="6"/>
        <v>0</v>
      </c>
      <c r="Q33" s="13">
        <f t="shared" si="7"/>
        <v>0</v>
      </c>
      <c r="R33" s="13">
        <f t="shared" si="8"/>
        <v>0</v>
      </c>
      <c r="S33" s="14">
        <f t="shared" si="9"/>
        <v>0</v>
      </c>
      <c r="T33" s="91">
        <f t="shared" si="0"/>
        <v>0</v>
      </c>
      <c r="U33" s="16">
        <f t="shared" si="10"/>
        <v>0</v>
      </c>
      <c r="V33" s="33">
        <f t="shared" si="16"/>
        <v>0</v>
      </c>
      <c r="W33" s="16">
        <f t="shared" si="11"/>
        <v>0</v>
      </c>
      <c r="X33" s="17">
        <f t="shared" si="12"/>
        <v>0</v>
      </c>
      <c r="Y33" s="16">
        <f t="shared" si="13"/>
        <v>0</v>
      </c>
      <c r="Z33" s="17">
        <f t="shared" si="14"/>
        <v>0</v>
      </c>
      <c r="AA33" s="15">
        <f t="shared" si="1"/>
        <v>0</v>
      </c>
      <c r="AB33" s="109">
        <f t="shared" si="15"/>
        <v>0</v>
      </c>
      <c r="AC33" s="7"/>
    </row>
    <row r="34" spans="1:29" ht="17.25" x14ac:dyDescent="0.25">
      <c r="A34" s="46"/>
      <c r="B34" s="47"/>
      <c r="C34" s="47"/>
      <c r="D34" s="48"/>
      <c r="E34" s="49"/>
      <c r="F34" s="50"/>
      <c r="G34" s="50"/>
      <c r="H34" s="51"/>
      <c r="I34" s="51"/>
      <c r="J34" s="11">
        <f t="shared" si="2"/>
        <v>0</v>
      </c>
      <c r="K34" s="118" t="str">
        <f t="shared" si="3"/>
        <v/>
      </c>
      <c r="L34" s="116" t="str">
        <f t="shared" si="4"/>
        <v/>
      </c>
      <c r="M34" s="85"/>
      <c r="N34" s="88" t="s">
        <v>25</v>
      </c>
      <c r="O34" s="12">
        <f t="shared" si="5"/>
        <v>0</v>
      </c>
      <c r="P34" s="13">
        <f t="shared" si="6"/>
        <v>0</v>
      </c>
      <c r="Q34" s="13">
        <f t="shared" si="7"/>
        <v>0</v>
      </c>
      <c r="R34" s="13">
        <f t="shared" si="8"/>
        <v>0</v>
      </c>
      <c r="S34" s="14">
        <f t="shared" si="9"/>
        <v>0</v>
      </c>
      <c r="T34" s="91">
        <f t="shared" si="0"/>
        <v>0</v>
      </c>
      <c r="U34" s="16">
        <f t="shared" si="10"/>
        <v>0</v>
      </c>
      <c r="V34" s="33">
        <f t="shared" si="16"/>
        <v>0</v>
      </c>
      <c r="W34" s="16">
        <f t="shared" si="11"/>
        <v>0</v>
      </c>
      <c r="X34" s="17">
        <f t="shared" si="12"/>
        <v>0</v>
      </c>
      <c r="Y34" s="16">
        <f t="shared" si="13"/>
        <v>0</v>
      </c>
      <c r="Z34" s="17">
        <f t="shared" si="14"/>
        <v>0</v>
      </c>
      <c r="AA34" s="15">
        <f t="shared" si="1"/>
        <v>0</v>
      </c>
      <c r="AB34" s="109">
        <f t="shared" si="15"/>
        <v>0</v>
      </c>
      <c r="AC34" s="7"/>
    </row>
    <row r="35" spans="1:29" ht="17.25" x14ac:dyDescent="0.25">
      <c r="A35" s="46"/>
      <c r="B35" s="47"/>
      <c r="C35" s="47"/>
      <c r="D35" s="48"/>
      <c r="E35" s="49"/>
      <c r="F35" s="50"/>
      <c r="G35" s="50"/>
      <c r="H35" s="51"/>
      <c r="I35" s="51"/>
      <c r="J35" s="11">
        <f t="shared" si="2"/>
        <v>0</v>
      </c>
      <c r="K35" s="118" t="str">
        <f t="shared" si="3"/>
        <v/>
      </c>
      <c r="L35" s="116" t="str">
        <f t="shared" si="4"/>
        <v/>
      </c>
      <c r="M35" s="85"/>
      <c r="N35" s="88" t="s">
        <v>25</v>
      </c>
      <c r="O35" s="12">
        <f t="shared" si="5"/>
        <v>0</v>
      </c>
      <c r="P35" s="13">
        <f t="shared" si="6"/>
        <v>0</v>
      </c>
      <c r="Q35" s="13">
        <f t="shared" si="7"/>
        <v>0</v>
      </c>
      <c r="R35" s="13">
        <f t="shared" si="8"/>
        <v>0</v>
      </c>
      <c r="S35" s="14">
        <f t="shared" si="9"/>
        <v>0</v>
      </c>
      <c r="T35" s="91">
        <f t="shared" si="0"/>
        <v>0</v>
      </c>
      <c r="U35" s="16">
        <f t="shared" si="10"/>
        <v>0</v>
      </c>
      <c r="V35" s="33">
        <f t="shared" si="16"/>
        <v>0</v>
      </c>
      <c r="W35" s="16">
        <f t="shared" si="11"/>
        <v>0</v>
      </c>
      <c r="X35" s="17">
        <f t="shared" si="12"/>
        <v>0</v>
      </c>
      <c r="Y35" s="16">
        <f t="shared" si="13"/>
        <v>0</v>
      </c>
      <c r="Z35" s="17">
        <f t="shared" si="14"/>
        <v>0</v>
      </c>
      <c r="AA35" s="15">
        <f t="shared" si="1"/>
        <v>0</v>
      </c>
      <c r="AB35" s="109">
        <f t="shared" si="15"/>
        <v>0</v>
      </c>
      <c r="AC35" s="7"/>
    </row>
    <row r="36" spans="1:29" ht="17.25" x14ac:dyDescent="0.25">
      <c r="A36" s="46"/>
      <c r="B36" s="47"/>
      <c r="C36" s="47"/>
      <c r="D36" s="48"/>
      <c r="E36" s="49"/>
      <c r="F36" s="50"/>
      <c r="G36" s="50"/>
      <c r="H36" s="51"/>
      <c r="I36" s="51"/>
      <c r="J36" s="11">
        <f t="shared" si="2"/>
        <v>0</v>
      </c>
      <c r="K36" s="118" t="str">
        <f t="shared" si="3"/>
        <v/>
      </c>
      <c r="L36" s="116" t="str">
        <f t="shared" si="4"/>
        <v/>
      </c>
      <c r="M36" s="85"/>
      <c r="N36" s="88" t="s">
        <v>25</v>
      </c>
      <c r="O36" s="12">
        <f t="shared" si="5"/>
        <v>0</v>
      </c>
      <c r="P36" s="13">
        <f t="shared" si="6"/>
        <v>0</v>
      </c>
      <c r="Q36" s="13">
        <f t="shared" si="7"/>
        <v>0</v>
      </c>
      <c r="R36" s="13">
        <f t="shared" si="8"/>
        <v>0</v>
      </c>
      <c r="S36" s="14">
        <f t="shared" si="9"/>
        <v>0</v>
      </c>
      <c r="T36" s="91">
        <f t="shared" si="0"/>
        <v>0</v>
      </c>
      <c r="U36" s="16">
        <f t="shared" si="10"/>
        <v>0</v>
      </c>
      <c r="V36" s="33">
        <f t="shared" si="16"/>
        <v>0</v>
      </c>
      <c r="W36" s="16">
        <f t="shared" si="11"/>
        <v>0</v>
      </c>
      <c r="X36" s="17">
        <f t="shared" si="12"/>
        <v>0</v>
      </c>
      <c r="Y36" s="16">
        <f t="shared" si="13"/>
        <v>0</v>
      </c>
      <c r="Z36" s="17">
        <f t="shared" si="14"/>
        <v>0</v>
      </c>
      <c r="AA36" s="15">
        <f t="shared" si="1"/>
        <v>0</v>
      </c>
      <c r="AB36" s="109">
        <f t="shared" si="15"/>
        <v>0</v>
      </c>
      <c r="AC36" s="7"/>
    </row>
    <row r="37" spans="1:29" ht="17.25" x14ac:dyDescent="0.25">
      <c r="A37" s="46"/>
      <c r="B37" s="47"/>
      <c r="C37" s="47"/>
      <c r="D37" s="48"/>
      <c r="E37" s="49"/>
      <c r="F37" s="50"/>
      <c r="G37" s="50"/>
      <c r="H37" s="51"/>
      <c r="I37" s="51"/>
      <c r="J37" s="11">
        <f t="shared" si="2"/>
        <v>0</v>
      </c>
      <c r="K37" s="118" t="str">
        <f t="shared" si="3"/>
        <v/>
      </c>
      <c r="L37" s="116" t="str">
        <f t="shared" si="4"/>
        <v/>
      </c>
      <c r="M37" s="85"/>
      <c r="N37" s="88" t="s">
        <v>25</v>
      </c>
      <c r="O37" s="12">
        <f t="shared" si="5"/>
        <v>0</v>
      </c>
      <c r="P37" s="13">
        <f t="shared" si="6"/>
        <v>0</v>
      </c>
      <c r="Q37" s="13">
        <f t="shared" si="7"/>
        <v>0</v>
      </c>
      <c r="R37" s="13">
        <f t="shared" si="8"/>
        <v>0</v>
      </c>
      <c r="S37" s="14">
        <f t="shared" si="9"/>
        <v>0</v>
      </c>
      <c r="T37" s="91">
        <f t="shared" si="0"/>
        <v>0</v>
      </c>
      <c r="U37" s="16">
        <f t="shared" si="10"/>
        <v>0</v>
      </c>
      <c r="V37" s="33">
        <f t="shared" si="16"/>
        <v>0</v>
      </c>
      <c r="W37" s="16">
        <f t="shared" si="11"/>
        <v>0</v>
      </c>
      <c r="X37" s="17">
        <f t="shared" si="12"/>
        <v>0</v>
      </c>
      <c r="Y37" s="16">
        <f t="shared" si="13"/>
        <v>0</v>
      </c>
      <c r="Z37" s="17">
        <f t="shared" si="14"/>
        <v>0</v>
      </c>
      <c r="AA37" s="15">
        <f t="shared" si="1"/>
        <v>0</v>
      </c>
      <c r="AB37" s="109">
        <f t="shared" si="15"/>
        <v>0</v>
      </c>
      <c r="AC37" s="7"/>
    </row>
    <row r="38" spans="1:29" ht="17.25" x14ac:dyDescent="0.25">
      <c r="A38" s="46"/>
      <c r="B38" s="47"/>
      <c r="C38" s="47"/>
      <c r="D38" s="48"/>
      <c r="E38" s="49"/>
      <c r="F38" s="50"/>
      <c r="G38" s="50"/>
      <c r="H38" s="51"/>
      <c r="I38" s="51"/>
      <c r="J38" s="11">
        <f t="shared" si="2"/>
        <v>0</v>
      </c>
      <c r="K38" s="118" t="str">
        <f t="shared" si="3"/>
        <v/>
      </c>
      <c r="L38" s="116" t="str">
        <f t="shared" si="4"/>
        <v/>
      </c>
      <c r="M38" s="85"/>
      <c r="N38" s="88" t="s">
        <v>25</v>
      </c>
      <c r="O38" s="12">
        <f t="shared" si="5"/>
        <v>0</v>
      </c>
      <c r="P38" s="13">
        <f t="shared" si="6"/>
        <v>0</v>
      </c>
      <c r="Q38" s="13">
        <f t="shared" si="7"/>
        <v>0</v>
      </c>
      <c r="R38" s="13">
        <f t="shared" si="8"/>
        <v>0</v>
      </c>
      <c r="S38" s="14">
        <f t="shared" si="9"/>
        <v>0</v>
      </c>
      <c r="T38" s="91">
        <f t="shared" si="0"/>
        <v>0</v>
      </c>
      <c r="U38" s="16">
        <f t="shared" si="10"/>
        <v>0</v>
      </c>
      <c r="V38" s="33">
        <f t="shared" si="16"/>
        <v>0</v>
      </c>
      <c r="W38" s="16">
        <f t="shared" si="11"/>
        <v>0</v>
      </c>
      <c r="X38" s="17">
        <f t="shared" si="12"/>
        <v>0</v>
      </c>
      <c r="Y38" s="16">
        <f t="shared" si="13"/>
        <v>0</v>
      </c>
      <c r="Z38" s="17">
        <f t="shared" si="14"/>
        <v>0</v>
      </c>
      <c r="AA38" s="15">
        <f t="shared" si="1"/>
        <v>0</v>
      </c>
      <c r="AB38" s="109">
        <f t="shared" si="15"/>
        <v>0</v>
      </c>
      <c r="AC38" s="7"/>
    </row>
    <row r="39" spans="1:29" ht="17.25" x14ac:dyDescent="0.25">
      <c r="A39" s="46"/>
      <c r="B39" s="47"/>
      <c r="C39" s="47"/>
      <c r="D39" s="48"/>
      <c r="E39" s="49"/>
      <c r="F39" s="50"/>
      <c r="G39" s="50"/>
      <c r="H39" s="51"/>
      <c r="I39" s="51"/>
      <c r="J39" s="11">
        <f t="shared" si="2"/>
        <v>0</v>
      </c>
      <c r="K39" s="118" t="str">
        <f t="shared" si="3"/>
        <v/>
      </c>
      <c r="L39" s="116" t="str">
        <f t="shared" si="4"/>
        <v/>
      </c>
      <c r="M39" s="85"/>
      <c r="N39" s="88" t="s">
        <v>25</v>
      </c>
      <c r="O39" s="12">
        <f t="shared" si="5"/>
        <v>0</v>
      </c>
      <c r="P39" s="13">
        <f t="shared" si="6"/>
        <v>0</v>
      </c>
      <c r="Q39" s="13">
        <f t="shared" si="7"/>
        <v>0</v>
      </c>
      <c r="R39" s="13">
        <f t="shared" si="8"/>
        <v>0</v>
      </c>
      <c r="S39" s="14">
        <f t="shared" si="9"/>
        <v>0</v>
      </c>
      <c r="T39" s="91">
        <f t="shared" si="0"/>
        <v>0</v>
      </c>
      <c r="U39" s="16">
        <f t="shared" si="10"/>
        <v>0</v>
      </c>
      <c r="V39" s="33">
        <f t="shared" si="16"/>
        <v>0</v>
      </c>
      <c r="W39" s="16">
        <f t="shared" si="11"/>
        <v>0</v>
      </c>
      <c r="X39" s="17">
        <f t="shared" si="12"/>
        <v>0</v>
      </c>
      <c r="Y39" s="16">
        <f t="shared" si="13"/>
        <v>0</v>
      </c>
      <c r="Z39" s="17">
        <f t="shared" si="14"/>
        <v>0</v>
      </c>
      <c r="AA39" s="15">
        <f t="shared" si="1"/>
        <v>0</v>
      </c>
      <c r="AB39" s="109">
        <f t="shared" si="15"/>
        <v>0</v>
      </c>
      <c r="AC39" s="7"/>
    </row>
    <row r="40" spans="1:29" ht="17.25" x14ac:dyDescent="0.25">
      <c r="A40" s="46"/>
      <c r="B40" s="47"/>
      <c r="C40" s="47"/>
      <c r="D40" s="48"/>
      <c r="E40" s="49"/>
      <c r="F40" s="50"/>
      <c r="G40" s="50"/>
      <c r="H40" s="51"/>
      <c r="I40" s="51"/>
      <c r="J40" s="11">
        <f t="shared" si="2"/>
        <v>0</v>
      </c>
      <c r="K40" s="118" t="str">
        <f t="shared" si="3"/>
        <v/>
      </c>
      <c r="L40" s="116" t="str">
        <f t="shared" si="4"/>
        <v/>
      </c>
      <c r="M40" s="85"/>
      <c r="N40" s="88" t="s">
        <v>25</v>
      </c>
      <c r="O40" s="12">
        <f t="shared" si="5"/>
        <v>0</v>
      </c>
      <c r="P40" s="13">
        <f t="shared" si="6"/>
        <v>0</v>
      </c>
      <c r="Q40" s="13">
        <f t="shared" si="7"/>
        <v>0</v>
      </c>
      <c r="R40" s="13">
        <f t="shared" si="8"/>
        <v>0</v>
      </c>
      <c r="S40" s="14">
        <f t="shared" si="9"/>
        <v>0</v>
      </c>
      <c r="T40" s="91">
        <f t="shared" si="0"/>
        <v>0</v>
      </c>
      <c r="U40" s="16">
        <f t="shared" si="10"/>
        <v>0</v>
      </c>
      <c r="V40" s="33">
        <f t="shared" si="16"/>
        <v>0</v>
      </c>
      <c r="W40" s="16">
        <f t="shared" si="11"/>
        <v>0</v>
      </c>
      <c r="X40" s="17">
        <f t="shared" si="12"/>
        <v>0</v>
      </c>
      <c r="Y40" s="16">
        <f t="shared" si="13"/>
        <v>0</v>
      </c>
      <c r="Z40" s="17">
        <f t="shared" si="14"/>
        <v>0</v>
      </c>
      <c r="AA40" s="15">
        <f t="shared" si="1"/>
        <v>0</v>
      </c>
      <c r="AB40" s="109">
        <f t="shared" si="15"/>
        <v>0</v>
      </c>
      <c r="AC40" s="7"/>
    </row>
    <row r="41" spans="1:29" ht="17.25" x14ac:dyDescent="0.25">
      <c r="A41" s="46"/>
      <c r="B41" s="47"/>
      <c r="C41" s="47"/>
      <c r="D41" s="48"/>
      <c r="E41" s="49"/>
      <c r="F41" s="50"/>
      <c r="G41" s="50"/>
      <c r="H41" s="51"/>
      <c r="I41" s="51"/>
      <c r="J41" s="11">
        <f t="shared" si="2"/>
        <v>0</v>
      </c>
      <c r="K41" s="118" t="str">
        <f t="shared" si="3"/>
        <v/>
      </c>
      <c r="L41" s="116" t="str">
        <f t="shared" si="4"/>
        <v/>
      </c>
      <c r="M41" s="85"/>
      <c r="N41" s="88" t="s">
        <v>25</v>
      </c>
      <c r="O41" s="12">
        <f t="shared" si="5"/>
        <v>0</v>
      </c>
      <c r="P41" s="13">
        <f t="shared" si="6"/>
        <v>0</v>
      </c>
      <c r="Q41" s="13">
        <f t="shared" si="7"/>
        <v>0</v>
      </c>
      <c r="R41" s="13">
        <f t="shared" si="8"/>
        <v>0</v>
      </c>
      <c r="S41" s="14">
        <f t="shared" si="9"/>
        <v>0</v>
      </c>
      <c r="T41" s="91">
        <f t="shared" si="0"/>
        <v>0</v>
      </c>
      <c r="U41" s="16">
        <f t="shared" si="10"/>
        <v>0</v>
      </c>
      <c r="V41" s="33">
        <f t="shared" si="16"/>
        <v>0</v>
      </c>
      <c r="W41" s="16">
        <f t="shared" si="11"/>
        <v>0</v>
      </c>
      <c r="X41" s="17">
        <f t="shared" si="12"/>
        <v>0</v>
      </c>
      <c r="Y41" s="16">
        <f t="shared" si="13"/>
        <v>0</v>
      </c>
      <c r="Z41" s="17">
        <f t="shared" si="14"/>
        <v>0</v>
      </c>
      <c r="AA41" s="15">
        <f t="shared" si="1"/>
        <v>0</v>
      </c>
      <c r="AB41" s="109">
        <f t="shared" si="15"/>
        <v>0</v>
      </c>
      <c r="AC41" s="7"/>
    </row>
    <row r="42" spans="1:29" ht="17.25" x14ac:dyDescent="0.25">
      <c r="A42" s="46"/>
      <c r="B42" s="47"/>
      <c r="C42" s="47"/>
      <c r="D42" s="48"/>
      <c r="E42" s="49"/>
      <c r="F42" s="50"/>
      <c r="G42" s="50"/>
      <c r="H42" s="51"/>
      <c r="I42" s="51"/>
      <c r="J42" s="11">
        <f t="shared" si="2"/>
        <v>0</v>
      </c>
      <c r="K42" s="118" t="str">
        <f t="shared" si="3"/>
        <v/>
      </c>
      <c r="L42" s="116" t="str">
        <f t="shared" si="4"/>
        <v/>
      </c>
      <c r="M42" s="85"/>
      <c r="N42" s="88" t="s">
        <v>25</v>
      </c>
      <c r="O42" s="12">
        <f t="shared" si="5"/>
        <v>0</v>
      </c>
      <c r="P42" s="13">
        <f t="shared" si="6"/>
        <v>0</v>
      </c>
      <c r="Q42" s="13">
        <f t="shared" si="7"/>
        <v>0</v>
      </c>
      <c r="R42" s="13">
        <f t="shared" si="8"/>
        <v>0</v>
      </c>
      <c r="S42" s="14">
        <f t="shared" si="9"/>
        <v>0</v>
      </c>
      <c r="T42" s="91">
        <f t="shared" si="0"/>
        <v>0</v>
      </c>
      <c r="U42" s="16">
        <f t="shared" si="10"/>
        <v>0</v>
      </c>
      <c r="V42" s="33">
        <f t="shared" si="16"/>
        <v>0</v>
      </c>
      <c r="W42" s="16">
        <f t="shared" si="11"/>
        <v>0</v>
      </c>
      <c r="X42" s="17">
        <f t="shared" si="12"/>
        <v>0</v>
      </c>
      <c r="Y42" s="16">
        <f t="shared" si="13"/>
        <v>0</v>
      </c>
      <c r="Z42" s="17">
        <f t="shared" si="14"/>
        <v>0</v>
      </c>
      <c r="AA42" s="15">
        <f t="shared" si="1"/>
        <v>0</v>
      </c>
      <c r="AB42" s="109">
        <f t="shared" si="15"/>
        <v>0</v>
      </c>
      <c r="AC42" s="7"/>
    </row>
    <row r="43" spans="1:29" ht="17.25" x14ac:dyDescent="0.25">
      <c r="A43" s="46"/>
      <c r="B43" s="47"/>
      <c r="C43" s="47"/>
      <c r="D43" s="48"/>
      <c r="E43" s="49"/>
      <c r="F43" s="50"/>
      <c r="G43" s="50"/>
      <c r="H43" s="51"/>
      <c r="I43" s="51"/>
      <c r="J43" s="11">
        <f t="shared" si="2"/>
        <v>0</v>
      </c>
      <c r="K43" s="118" t="str">
        <f t="shared" si="3"/>
        <v/>
      </c>
      <c r="L43" s="116" t="str">
        <f t="shared" si="4"/>
        <v/>
      </c>
      <c r="M43" s="85"/>
      <c r="N43" s="88" t="s">
        <v>25</v>
      </c>
      <c r="O43" s="12">
        <f t="shared" si="5"/>
        <v>0</v>
      </c>
      <c r="P43" s="13">
        <f t="shared" si="6"/>
        <v>0</v>
      </c>
      <c r="Q43" s="13">
        <f t="shared" si="7"/>
        <v>0</v>
      </c>
      <c r="R43" s="13">
        <f t="shared" si="8"/>
        <v>0</v>
      </c>
      <c r="S43" s="14">
        <f t="shared" si="9"/>
        <v>0</v>
      </c>
      <c r="T43" s="91">
        <f t="shared" si="0"/>
        <v>0</v>
      </c>
      <c r="U43" s="16">
        <f t="shared" si="10"/>
        <v>0</v>
      </c>
      <c r="V43" s="33">
        <f t="shared" si="16"/>
        <v>0</v>
      </c>
      <c r="W43" s="16">
        <f t="shared" si="11"/>
        <v>0</v>
      </c>
      <c r="X43" s="17">
        <f t="shared" si="12"/>
        <v>0</v>
      </c>
      <c r="Y43" s="16">
        <f t="shared" si="13"/>
        <v>0</v>
      </c>
      <c r="Z43" s="17">
        <f t="shared" si="14"/>
        <v>0</v>
      </c>
      <c r="AA43" s="15">
        <f t="shared" si="1"/>
        <v>0</v>
      </c>
      <c r="AB43" s="109">
        <f t="shared" si="15"/>
        <v>0</v>
      </c>
      <c r="AC43" s="7"/>
    </row>
    <row r="44" spans="1:29" ht="17.25" x14ac:dyDescent="0.25">
      <c r="A44" s="46"/>
      <c r="B44" s="47"/>
      <c r="C44" s="47"/>
      <c r="D44" s="48"/>
      <c r="E44" s="49"/>
      <c r="F44" s="50"/>
      <c r="G44" s="50"/>
      <c r="H44" s="51"/>
      <c r="I44" s="51"/>
      <c r="J44" s="11">
        <f t="shared" si="2"/>
        <v>0</v>
      </c>
      <c r="K44" s="118" t="str">
        <f t="shared" si="3"/>
        <v/>
      </c>
      <c r="L44" s="116" t="str">
        <f t="shared" si="4"/>
        <v/>
      </c>
      <c r="M44" s="85"/>
      <c r="N44" s="88" t="s">
        <v>25</v>
      </c>
      <c r="O44" s="12">
        <f t="shared" si="5"/>
        <v>0</v>
      </c>
      <c r="P44" s="13">
        <f t="shared" si="6"/>
        <v>0</v>
      </c>
      <c r="Q44" s="13">
        <f t="shared" si="7"/>
        <v>0</v>
      </c>
      <c r="R44" s="13">
        <f t="shared" si="8"/>
        <v>0</v>
      </c>
      <c r="S44" s="14">
        <f t="shared" si="9"/>
        <v>0</v>
      </c>
      <c r="T44" s="91">
        <f t="shared" si="0"/>
        <v>0</v>
      </c>
      <c r="U44" s="16">
        <f t="shared" si="10"/>
        <v>0</v>
      </c>
      <c r="V44" s="33">
        <f t="shared" si="16"/>
        <v>0</v>
      </c>
      <c r="W44" s="16">
        <f t="shared" si="11"/>
        <v>0</v>
      </c>
      <c r="X44" s="17">
        <f t="shared" si="12"/>
        <v>0</v>
      </c>
      <c r="Y44" s="16">
        <f t="shared" si="13"/>
        <v>0</v>
      </c>
      <c r="Z44" s="17">
        <f t="shared" si="14"/>
        <v>0</v>
      </c>
      <c r="AA44" s="15">
        <f t="shared" si="1"/>
        <v>0</v>
      </c>
      <c r="AB44" s="109">
        <f t="shared" si="15"/>
        <v>0</v>
      </c>
      <c r="AC44" s="7"/>
    </row>
    <row r="45" spans="1:29" ht="17.25" x14ac:dyDescent="0.25">
      <c r="A45" s="46"/>
      <c r="B45" s="47"/>
      <c r="C45" s="47"/>
      <c r="D45" s="48"/>
      <c r="E45" s="49"/>
      <c r="F45" s="50"/>
      <c r="G45" s="50"/>
      <c r="H45" s="51"/>
      <c r="I45" s="51"/>
      <c r="J45" s="11">
        <f t="shared" si="2"/>
        <v>0</v>
      </c>
      <c r="K45" s="118" t="str">
        <f t="shared" si="3"/>
        <v/>
      </c>
      <c r="L45" s="116" t="str">
        <f t="shared" si="4"/>
        <v/>
      </c>
      <c r="M45" s="85"/>
      <c r="N45" s="88" t="s">
        <v>25</v>
      </c>
      <c r="O45" s="12">
        <f t="shared" si="5"/>
        <v>0</v>
      </c>
      <c r="P45" s="13">
        <f t="shared" si="6"/>
        <v>0</v>
      </c>
      <c r="Q45" s="13">
        <f t="shared" si="7"/>
        <v>0</v>
      </c>
      <c r="R45" s="13">
        <f t="shared" si="8"/>
        <v>0</v>
      </c>
      <c r="S45" s="14">
        <f t="shared" si="9"/>
        <v>0</v>
      </c>
      <c r="T45" s="91">
        <f t="shared" si="0"/>
        <v>0</v>
      </c>
      <c r="U45" s="16">
        <f t="shared" si="10"/>
        <v>0</v>
      </c>
      <c r="V45" s="33">
        <f t="shared" si="16"/>
        <v>0</v>
      </c>
      <c r="W45" s="16">
        <f t="shared" si="11"/>
        <v>0</v>
      </c>
      <c r="X45" s="17">
        <f t="shared" si="12"/>
        <v>0</v>
      </c>
      <c r="Y45" s="16">
        <f t="shared" si="13"/>
        <v>0</v>
      </c>
      <c r="Z45" s="17">
        <f t="shared" si="14"/>
        <v>0</v>
      </c>
      <c r="AA45" s="15">
        <f t="shared" si="1"/>
        <v>0</v>
      </c>
      <c r="AB45" s="109">
        <f t="shared" si="15"/>
        <v>0</v>
      </c>
      <c r="AC45" s="7"/>
    </row>
    <row r="46" spans="1:29" ht="17.25" x14ac:dyDescent="0.25">
      <c r="A46" s="46"/>
      <c r="B46" s="47"/>
      <c r="C46" s="47"/>
      <c r="D46" s="48"/>
      <c r="E46" s="49"/>
      <c r="F46" s="50"/>
      <c r="G46" s="50"/>
      <c r="H46" s="51"/>
      <c r="I46" s="51"/>
      <c r="J46" s="11">
        <f t="shared" si="2"/>
        <v>0</v>
      </c>
      <c r="K46" s="118" t="str">
        <f t="shared" si="3"/>
        <v/>
      </c>
      <c r="L46" s="116" t="str">
        <f t="shared" si="4"/>
        <v/>
      </c>
      <c r="M46" s="85"/>
      <c r="N46" s="88" t="s">
        <v>25</v>
      </c>
      <c r="O46" s="12">
        <f t="shared" si="5"/>
        <v>0</v>
      </c>
      <c r="P46" s="13">
        <f t="shared" si="6"/>
        <v>0</v>
      </c>
      <c r="Q46" s="13">
        <f t="shared" si="7"/>
        <v>0</v>
      </c>
      <c r="R46" s="13">
        <f t="shared" si="8"/>
        <v>0</v>
      </c>
      <c r="S46" s="14">
        <f t="shared" si="9"/>
        <v>0</v>
      </c>
      <c r="T46" s="91">
        <f t="shared" si="0"/>
        <v>0</v>
      </c>
      <c r="U46" s="16">
        <f t="shared" si="10"/>
        <v>0</v>
      </c>
      <c r="V46" s="33">
        <f t="shared" si="16"/>
        <v>0</v>
      </c>
      <c r="W46" s="16">
        <f t="shared" si="11"/>
        <v>0</v>
      </c>
      <c r="X46" s="17">
        <f t="shared" si="12"/>
        <v>0</v>
      </c>
      <c r="Y46" s="16">
        <f t="shared" si="13"/>
        <v>0</v>
      </c>
      <c r="Z46" s="17">
        <f t="shared" si="14"/>
        <v>0</v>
      </c>
      <c r="AA46" s="15">
        <f t="shared" si="1"/>
        <v>0</v>
      </c>
      <c r="AB46" s="109">
        <f t="shared" si="15"/>
        <v>0</v>
      </c>
      <c r="AC46" s="7"/>
    </row>
    <row r="47" spans="1:29" ht="17.25" x14ac:dyDescent="0.25">
      <c r="A47" s="46"/>
      <c r="B47" s="47"/>
      <c r="C47" s="47"/>
      <c r="D47" s="48"/>
      <c r="E47" s="49"/>
      <c r="F47" s="50"/>
      <c r="G47" s="50"/>
      <c r="H47" s="51"/>
      <c r="I47" s="51"/>
      <c r="J47" s="11">
        <f t="shared" si="2"/>
        <v>0</v>
      </c>
      <c r="K47" s="118" t="str">
        <f t="shared" si="3"/>
        <v/>
      </c>
      <c r="L47" s="116" t="str">
        <f t="shared" si="4"/>
        <v/>
      </c>
      <c r="M47" s="85"/>
      <c r="N47" s="88" t="s">
        <v>25</v>
      </c>
      <c r="O47" s="12">
        <f t="shared" si="5"/>
        <v>0</v>
      </c>
      <c r="P47" s="13">
        <f t="shared" si="6"/>
        <v>0</v>
      </c>
      <c r="Q47" s="13">
        <f t="shared" si="7"/>
        <v>0</v>
      </c>
      <c r="R47" s="13">
        <f t="shared" si="8"/>
        <v>0</v>
      </c>
      <c r="S47" s="14">
        <f t="shared" si="9"/>
        <v>0</v>
      </c>
      <c r="T47" s="91">
        <f t="shared" si="0"/>
        <v>0</v>
      </c>
      <c r="U47" s="16">
        <f t="shared" si="10"/>
        <v>0</v>
      </c>
      <c r="V47" s="33">
        <f t="shared" si="16"/>
        <v>0</v>
      </c>
      <c r="W47" s="16">
        <f t="shared" si="11"/>
        <v>0</v>
      </c>
      <c r="X47" s="17">
        <f t="shared" si="12"/>
        <v>0</v>
      </c>
      <c r="Y47" s="16">
        <f t="shared" si="13"/>
        <v>0</v>
      </c>
      <c r="Z47" s="17">
        <f t="shared" si="14"/>
        <v>0</v>
      </c>
      <c r="AA47" s="15">
        <f t="shared" si="1"/>
        <v>0</v>
      </c>
      <c r="AB47" s="109">
        <f t="shared" si="15"/>
        <v>0</v>
      </c>
      <c r="AC47" s="7"/>
    </row>
    <row r="48" spans="1:29" ht="17.25" x14ac:dyDescent="0.25">
      <c r="A48" s="46"/>
      <c r="B48" s="47"/>
      <c r="C48" s="47"/>
      <c r="D48" s="48"/>
      <c r="E48" s="49"/>
      <c r="F48" s="50"/>
      <c r="G48" s="50"/>
      <c r="H48" s="51"/>
      <c r="I48" s="51"/>
      <c r="J48" s="11">
        <f t="shared" si="2"/>
        <v>0</v>
      </c>
      <c r="K48" s="118" t="str">
        <f t="shared" si="3"/>
        <v/>
      </c>
      <c r="L48" s="116" t="str">
        <f t="shared" si="4"/>
        <v/>
      </c>
      <c r="M48" s="85"/>
      <c r="N48" s="88" t="s">
        <v>25</v>
      </c>
      <c r="O48" s="12">
        <f t="shared" si="5"/>
        <v>0</v>
      </c>
      <c r="P48" s="13">
        <f t="shared" si="6"/>
        <v>0</v>
      </c>
      <c r="Q48" s="13">
        <f t="shared" si="7"/>
        <v>0</v>
      </c>
      <c r="R48" s="13">
        <f t="shared" si="8"/>
        <v>0</v>
      </c>
      <c r="S48" s="14">
        <f t="shared" si="9"/>
        <v>0</v>
      </c>
      <c r="T48" s="91">
        <f t="shared" si="0"/>
        <v>0</v>
      </c>
      <c r="U48" s="16">
        <f t="shared" si="10"/>
        <v>0</v>
      </c>
      <c r="V48" s="33">
        <f t="shared" si="16"/>
        <v>0</v>
      </c>
      <c r="W48" s="16">
        <f t="shared" si="11"/>
        <v>0</v>
      </c>
      <c r="X48" s="17">
        <f t="shared" si="12"/>
        <v>0</v>
      </c>
      <c r="Y48" s="16">
        <f t="shared" si="13"/>
        <v>0</v>
      </c>
      <c r="Z48" s="17">
        <f t="shared" si="14"/>
        <v>0</v>
      </c>
      <c r="AA48" s="15">
        <f t="shared" si="1"/>
        <v>0</v>
      </c>
      <c r="AB48" s="109">
        <f t="shared" si="15"/>
        <v>0</v>
      </c>
      <c r="AC48" s="7"/>
    </row>
    <row r="49" spans="1:29" ht="17.25" x14ac:dyDescent="0.25">
      <c r="A49" s="46"/>
      <c r="B49" s="47"/>
      <c r="C49" s="47"/>
      <c r="D49" s="48"/>
      <c r="E49" s="49"/>
      <c r="F49" s="50"/>
      <c r="G49" s="50"/>
      <c r="H49" s="51"/>
      <c r="I49" s="51"/>
      <c r="J49" s="11">
        <f t="shared" si="2"/>
        <v>0</v>
      </c>
      <c r="K49" s="118" t="str">
        <f t="shared" si="3"/>
        <v/>
      </c>
      <c r="L49" s="116" t="str">
        <f t="shared" si="4"/>
        <v/>
      </c>
      <c r="M49" s="85"/>
      <c r="N49" s="88" t="s">
        <v>25</v>
      </c>
      <c r="O49" s="12">
        <f t="shared" si="5"/>
        <v>0</v>
      </c>
      <c r="P49" s="13">
        <f t="shared" si="6"/>
        <v>0</v>
      </c>
      <c r="Q49" s="13">
        <f t="shared" si="7"/>
        <v>0</v>
      </c>
      <c r="R49" s="13">
        <f t="shared" si="8"/>
        <v>0</v>
      </c>
      <c r="S49" s="14">
        <f t="shared" si="9"/>
        <v>0</v>
      </c>
      <c r="T49" s="91">
        <f t="shared" si="0"/>
        <v>0</v>
      </c>
      <c r="U49" s="16">
        <f t="shared" si="10"/>
        <v>0</v>
      </c>
      <c r="V49" s="33">
        <f t="shared" si="16"/>
        <v>0</v>
      </c>
      <c r="W49" s="16">
        <f t="shared" si="11"/>
        <v>0</v>
      </c>
      <c r="X49" s="17">
        <f t="shared" si="12"/>
        <v>0</v>
      </c>
      <c r="Y49" s="16">
        <f t="shared" si="13"/>
        <v>0</v>
      </c>
      <c r="Z49" s="17">
        <f t="shared" si="14"/>
        <v>0</v>
      </c>
      <c r="AA49" s="15">
        <f t="shared" si="1"/>
        <v>0</v>
      </c>
      <c r="AB49" s="109">
        <f t="shared" si="15"/>
        <v>0</v>
      </c>
      <c r="AC49" s="7"/>
    </row>
    <row r="50" spans="1:29" ht="17.25" x14ac:dyDescent="0.25">
      <c r="A50" s="46"/>
      <c r="B50" s="47"/>
      <c r="C50" s="47"/>
      <c r="D50" s="48"/>
      <c r="E50" s="49"/>
      <c r="F50" s="50"/>
      <c r="G50" s="50"/>
      <c r="H50" s="51"/>
      <c r="I50" s="51"/>
      <c r="J50" s="11">
        <f t="shared" si="2"/>
        <v>0</v>
      </c>
      <c r="K50" s="118" t="str">
        <f t="shared" si="3"/>
        <v/>
      </c>
      <c r="L50" s="116" t="str">
        <f t="shared" si="4"/>
        <v/>
      </c>
      <c r="M50" s="85"/>
      <c r="N50" s="88" t="s">
        <v>25</v>
      </c>
      <c r="O50" s="12">
        <f t="shared" si="5"/>
        <v>0</v>
      </c>
      <c r="P50" s="13">
        <f t="shared" si="6"/>
        <v>0</v>
      </c>
      <c r="Q50" s="13">
        <f t="shared" si="7"/>
        <v>0</v>
      </c>
      <c r="R50" s="13">
        <f t="shared" si="8"/>
        <v>0</v>
      </c>
      <c r="S50" s="14">
        <f t="shared" si="9"/>
        <v>0</v>
      </c>
      <c r="T50" s="91">
        <f t="shared" si="0"/>
        <v>0</v>
      </c>
      <c r="U50" s="16">
        <f t="shared" si="10"/>
        <v>0</v>
      </c>
      <c r="V50" s="33">
        <f t="shared" si="16"/>
        <v>0</v>
      </c>
      <c r="W50" s="16">
        <f t="shared" si="11"/>
        <v>0</v>
      </c>
      <c r="X50" s="17">
        <f t="shared" si="12"/>
        <v>0</v>
      </c>
      <c r="Y50" s="16">
        <f t="shared" si="13"/>
        <v>0</v>
      </c>
      <c r="Z50" s="17">
        <f t="shared" si="14"/>
        <v>0</v>
      </c>
      <c r="AA50" s="15">
        <f t="shared" si="1"/>
        <v>0</v>
      </c>
      <c r="AB50" s="109">
        <f t="shared" si="15"/>
        <v>0</v>
      </c>
      <c r="AC50" s="7"/>
    </row>
    <row r="51" spans="1:29" ht="17.25" x14ac:dyDescent="0.25">
      <c r="A51" s="46"/>
      <c r="B51" s="47"/>
      <c r="C51" s="47"/>
      <c r="D51" s="48"/>
      <c r="E51" s="49"/>
      <c r="F51" s="50"/>
      <c r="G51" s="50"/>
      <c r="H51" s="51"/>
      <c r="I51" s="51"/>
      <c r="J51" s="11">
        <f t="shared" si="2"/>
        <v>0</v>
      </c>
      <c r="K51" s="118" t="str">
        <f t="shared" si="3"/>
        <v/>
      </c>
      <c r="L51" s="116" t="str">
        <f t="shared" si="4"/>
        <v/>
      </c>
      <c r="M51" s="85"/>
      <c r="N51" s="88" t="s">
        <v>25</v>
      </c>
      <c r="O51" s="12">
        <f t="shared" si="5"/>
        <v>0</v>
      </c>
      <c r="P51" s="13">
        <f t="shared" si="6"/>
        <v>0</v>
      </c>
      <c r="Q51" s="13">
        <f t="shared" si="7"/>
        <v>0</v>
      </c>
      <c r="R51" s="13">
        <f t="shared" si="8"/>
        <v>0</v>
      </c>
      <c r="S51" s="14">
        <f t="shared" si="9"/>
        <v>0</v>
      </c>
      <c r="T51" s="91">
        <f t="shared" si="0"/>
        <v>0</v>
      </c>
      <c r="U51" s="16">
        <f t="shared" si="10"/>
        <v>0</v>
      </c>
      <c r="V51" s="33">
        <f t="shared" si="16"/>
        <v>0</v>
      </c>
      <c r="W51" s="16">
        <f t="shared" si="11"/>
        <v>0</v>
      </c>
      <c r="X51" s="17">
        <f t="shared" si="12"/>
        <v>0</v>
      </c>
      <c r="Y51" s="16">
        <f t="shared" si="13"/>
        <v>0</v>
      </c>
      <c r="Z51" s="17">
        <f t="shared" si="14"/>
        <v>0</v>
      </c>
      <c r="AA51" s="15">
        <f t="shared" si="1"/>
        <v>0</v>
      </c>
      <c r="AB51" s="109">
        <f t="shared" si="15"/>
        <v>0</v>
      </c>
      <c r="AC51" s="7"/>
    </row>
    <row r="52" spans="1:29" ht="17.25" x14ac:dyDescent="0.25">
      <c r="A52" s="46"/>
      <c r="B52" s="47"/>
      <c r="C52" s="47"/>
      <c r="D52" s="48"/>
      <c r="E52" s="49"/>
      <c r="F52" s="50"/>
      <c r="G52" s="50"/>
      <c r="H52" s="51"/>
      <c r="I52" s="51"/>
      <c r="J52" s="11">
        <f t="shared" si="2"/>
        <v>0</v>
      </c>
      <c r="K52" s="118" t="str">
        <f t="shared" si="3"/>
        <v/>
      </c>
      <c r="L52" s="116" t="str">
        <f t="shared" si="4"/>
        <v/>
      </c>
      <c r="M52" s="85"/>
      <c r="N52" s="88" t="s">
        <v>25</v>
      </c>
      <c r="O52" s="12">
        <f t="shared" si="5"/>
        <v>0</v>
      </c>
      <c r="P52" s="13">
        <f t="shared" si="6"/>
        <v>0</v>
      </c>
      <c r="Q52" s="13">
        <f t="shared" si="7"/>
        <v>0</v>
      </c>
      <c r="R52" s="13">
        <f t="shared" si="8"/>
        <v>0</v>
      </c>
      <c r="S52" s="14">
        <f t="shared" si="9"/>
        <v>0</v>
      </c>
      <c r="T52" s="91">
        <f t="shared" si="0"/>
        <v>0</v>
      </c>
      <c r="U52" s="16">
        <f t="shared" si="10"/>
        <v>0</v>
      </c>
      <c r="V52" s="33">
        <f t="shared" si="16"/>
        <v>0</v>
      </c>
      <c r="W52" s="16">
        <f t="shared" si="11"/>
        <v>0</v>
      </c>
      <c r="X52" s="17">
        <f t="shared" si="12"/>
        <v>0</v>
      </c>
      <c r="Y52" s="16">
        <f t="shared" si="13"/>
        <v>0</v>
      </c>
      <c r="Z52" s="17">
        <f t="shared" si="14"/>
        <v>0</v>
      </c>
      <c r="AA52" s="15">
        <f t="shared" si="1"/>
        <v>0</v>
      </c>
      <c r="AB52" s="109">
        <f t="shared" si="15"/>
        <v>0</v>
      </c>
      <c r="AC52" s="7"/>
    </row>
    <row r="53" spans="1:29" ht="17.25" x14ac:dyDescent="0.25">
      <c r="A53" s="46"/>
      <c r="B53" s="47"/>
      <c r="C53" s="47"/>
      <c r="D53" s="48"/>
      <c r="E53" s="49"/>
      <c r="F53" s="50"/>
      <c r="G53" s="50"/>
      <c r="H53" s="51"/>
      <c r="I53" s="51"/>
      <c r="J53" s="11">
        <f t="shared" si="2"/>
        <v>0</v>
      </c>
      <c r="K53" s="118" t="str">
        <f t="shared" si="3"/>
        <v/>
      </c>
      <c r="L53" s="116" t="str">
        <f t="shared" si="4"/>
        <v/>
      </c>
      <c r="M53" s="85"/>
      <c r="N53" s="88" t="s">
        <v>25</v>
      </c>
      <c r="O53" s="12">
        <f t="shared" si="5"/>
        <v>0</v>
      </c>
      <c r="P53" s="13">
        <f t="shared" si="6"/>
        <v>0</v>
      </c>
      <c r="Q53" s="13">
        <f t="shared" si="7"/>
        <v>0</v>
      </c>
      <c r="R53" s="13">
        <f t="shared" si="8"/>
        <v>0</v>
      </c>
      <c r="S53" s="14">
        <f t="shared" si="9"/>
        <v>0</v>
      </c>
      <c r="T53" s="91">
        <f t="shared" si="0"/>
        <v>0</v>
      </c>
      <c r="U53" s="16">
        <f t="shared" si="10"/>
        <v>0</v>
      </c>
      <c r="V53" s="33">
        <f t="shared" si="16"/>
        <v>0</v>
      </c>
      <c r="W53" s="16">
        <f t="shared" si="11"/>
        <v>0</v>
      </c>
      <c r="X53" s="17">
        <f t="shared" si="12"/>
        <v>0</v>
      </c>
      <c r="Y53" s="16">
        <f t="shared" si="13"/>
        <v>0</v>
      </c>
      <c r="Z53" s="17">
        <f t="shared" si="14"/>
        <v>0</v>
      </c>
      <c r="AA53" s="15">
        <f t="shared" si="1"/>
        <v>0</v>
      </c>
      <c r="AB53" s="109">
        <f t="shared" si="15"/>
        <v>0</v>
      </c>
      <c r="AC53" s="7"/>
    </row>
    <row r="54" spans="1:29" ht="17.25" x14ac:dyDescent="0.25">
      <c r="A54" s="46"/>
      <c r="B54" s="47"/>
      <c r="C54" s="47"/>
      <c r="D54" s="48"/>
      <c r="E54" s="49"/>
      <c r="F54" s="50"/>
      <c r="G54" s="50"/>
      <c r="H54" s="51"/>
      <c r="I54" s="51"/>
      <c r="J54" s="11">
        <f t="shared" si="2"/>
        <v>0</v>
      </c>
      <c r="K54" s="118" t="str">
        <f t="shared" si="3"/>
        <v/>
      </c>
      <c r="L54" s="116" t="str">
        <f t="shared" si="4"/>
        <v/>
      </c>
      <c r="M54" s="85"/>
      <c r="N54" s="88" t="s">
        <v>25</v>
      </c>
      <c r="O54" s="12">
        <f t="shared" si="5"/>
        <v>0</v>
      </c>
      <c r="P54" s="13">
        <f t="shared" si="6"/>
        <v>0</v>
      </c>
      <c r="Q54" s="13">
        <f t="shared" si="7"/>
        <v>0</v>
      </c>
      <c r="R54" s="13">
        <f t="shared" si="8"/>
        <v>0</v>
      </c>
      <c r="S54" s="14">
        <f t="shared" si="9"/>
        <v>0</v>
      </c>
      <c r="T54" s="91">
        <f t="shared" si="0"/>
        <v>0</v>
      </c>
      <c r="U54" s="16">
        <f t="shared" si="10"/>
        <v>0</v>
      </c>
      <c r="V54" s="33">
        <f t="shared" si="16"/>
        <v>0</v>
      </c>
      <c r="W54" s="16">
        <f t="shared" si="11"/>
        <v>0</v>
      </c>
      <c r="X54" s="17">
        <f t="shared" si="12"/>
        <v>0</v>
      </c>
      <c r="Y54" s="16">
        <f t="shared" si="13"/>
        <v>0</v>
      </c>
      <c r="Z54" s="17">
        <f t="shared" si="14"/>
        <v>0</v>
      </c>
      <c r="AA54" s="15">
        <f t="shared" si="1"/>
        <v>0</v>
      </c>
      <c r="AB54" s="109">
        <f t="shared" si="15"/>
        <v>0</v>
      </c>
      <c r="AC54" s="7"/>
    </row>
    <row r="55" spans="1:29" ht="17.25" x14ac:dyDescent="0.25">
      <c r="A55" s="46"/>
      <c r="B55" s="47"/>
      <c r="C55" s="47"/>
      <c r="D55" s="48"/>
      <c r="E55" s="49"/>
      <c r="F55" s="50"/>
      <c r="G55" s="50"/>
      <c r="H55" s="51"/>
      <c r="I55" s="51"/>
      <c r="J55" s="11">
        <f t="shared" si="2"/>
        <v>0</v>
      </c>
      <c r="K55" s="118" t="str">
        <f t="shared" si="3"/>
        <v/>
      </c>
      <c r="L55" s="116" t="str">
        <f t="shared" si="4"/>
        <v/>
      </c>
      <c r="M55" s="85"/>
      <c r="N55" s="88" t="s">
        <v>25</v>
      </c>
      <c r="O55" s="12">
        <f t="shared" si="5"/>
        <v>0</v>
      </c>
      <c r="P55" s="13">
        <f t="shared" si="6"/>
        <v>0</v>
      </c>
      <c r="Q55" s="13">
        <f t="shared" si="7"/>
        <v>0</v>
      </c>
      <c r="R55" s="13">
        <f t="shared" si="8"/>
        <v>0</v>
      </c>
      <c r="S55" s="14">
        <f t="shared" si="9"/>
        <v>0</v>
      </c>
      <c r="T55" s="91">
        <f t="shared" si="0"/>
        <v>0</v>
      </c>
      <c r="U55" s="16">
        <f t="shared" si="10"/>
        <v>0</v>
      </c>
      <c r="V55" s="33">
        <f t="shared" si="16"/>
        <v>0</v>
      </c>
      <c r="W55" s="16">
        <f t="shared" si="11"/>
        <v>0</v>
      </c>
      <c r="X55" s="17">
        <f t="shared" si="12"/>
        <v>0</v>
      </c>
      <c r="Y55" s="16">
        <f t="shared" si="13"/>
        <v>0</v>
      </c>
      <c r="Z55" s="17">
        <f t="shared" si="14"/>
        <v>0</v>
      </c>
      <c r="AA55" s="15">
        <f t="shared" si="1"/>
        <v>0</v>
      </c>
      <c r="AB55" s="109">
        <f t="shared" si="15"/>
        <v>0</v>
      </c>
      <c r="AC55" s="7"/>
    </row>
    <row r="56" spans="1:29" ht="17.25" x14ac:dyDescent="0.25">
      <c r="A56" s="46"/>
      <c r="B56" s="47"/>
      <c r="C56" s="47"/>
      <c r="D56" s="48"/>
      <c r="E56" s="49"/>
      <c r="F56" s="50"/>
      <c r="G56" s="50"/>
      <c r="H56" s="51"/>
      <c r="I56" s="51"/>
      <c r="J56" s="11">
        <f t="shared" si="2"/>
        <v>0</v>
      </c>
      <c r="K56" s="118" t="str">
        <f t="shared" si="3"/>
        <v/>
      </c>
      <c r="L56" s="116" t="str">
        <f t="shared" si="4"/>
        <v/>
      </c>
      <c r="M56" s="85"/>
      <c r="N56" s="88" t="s">
        <v>25</v>
      </c>
      <c r="O56" s="12">
        <f t="shared" si="5"/>
        <v>0</v>
      </c>
      <c r="P56" s="13">
        <f t="shared" si="6"/>
        <v>0</v>
      </c>
      <c r="Q56" s="13">
        <f t="shared" si="7"/>
        <v>0</v>
      </c>
      <c r="R56" s="13">
        <f t="shared" si="8"/>
        <v>0</v>
      </c>
      <c r="S56" s="14">
        <f t="shared" si="9"/>
        <v>0</v>
      </c>
      <c r="T56" s="91">
        <f t="shared" si="0"/>
        <v>0</v>
      </c>
      <c r="U56" s="16">
        <f t="shared" si="10"/>
        <v>0</v>
      </c>
      <c r="V56" s="33">
        <f t="shared" si="16"/>
        <v>0</v>
      </c>
      <c r="W56" s="16">
        <f t="shared" si="11"/>
        <v>0</v>
      </c>
      <c r="X56" s="17">
        <f t="shared" si="12"/>
        <v>0</v>
      </c>
      <c r="Y56" s="16">
        <f t="shared" si="13"/>
        <v>0</v>
      </c>
      <c r="Z56" s="17">
        <f t="shared" si="14"/>
        <v>0</v>
      </c>
      <c r="AA56" s="15">
        <f t="shared" si="1"/>
        <v>0</v>
      </c>
      <c r="AB56" s="109">
        <f t="shared" si="15"/>
        <v>0</v>
      </c>
      <c r="AC56" s="7"/>
    </row>
    <row r="57" spans="1:29" ht="17.25" x14ac:dyDescent="0.25">
      <c r="A57" s="46"/>
      <c r="B57" s="47"/>
      <c r="C57" s="47"/>
      <c r="D57" s="48"/>
      <c r="E57" s="49"/>
      <c r="F57" s="50"/>
      <c r="G57" s="50"/>
      <c r="H57" s="51"/>
      <c r="I57" s="51"/>
      <c r="J57" s="11">
        <f t="shared" si="2"/>
        <v>0</v>
      </c>
      <c r="K57" s="118" t="str">
        <f t="shared" si="3"/>
        <v/>
      </c>
      <c r="L57" s="116" t="str">
        <f t="shared" si="4"/>
        <v/>
      </c>
      <c r="M57" s="85"/>
      <c r="N57" s="88" t="s">
        <v>25</v>
      </c>
      <c r="O57" s="12">
        <f t="shared" si="5"/>
        <v>0</v>
      </c>
      <c r="P57" s="13">
        <f t="shared" si="6"/>
        <v>0</v>
      </c>
      <c r="Q57" s="13">
        <f t="shared" si="7"/>
        <v>0</v>
      </c>
      <c r="R57" s="13">
        <f t="shared" si="8"/>
        <v>0</v>
      </c>
      <c r="S57" s="14">
        <f t="shared" si="9"/>
        <v>0</v>
      </c>
      <c r="T57" s="91">
        <f t="shared" si="0"/>
        <v>0</v>
      </c>
      <c r="U57" s="16">
        <f t="shared" si="10"/>
        <v>0</v>
      </c>
      <c r="V57" s="33">
        <f t="shared" si="16"/>
        <v>0</v>
      </c>
      <c r="W57" s="16">
        <f t="shared" si="11"/>
        <v>0</v>
      </c>
      <c r="X57" s="17">
        <f t="shared" si="12"/>
        <v>0</v>
      </c>
      <c r="Y57" s="16">
        <f t="shared" si="13"/>
        <v>0</v>
      </c>
      <c r="Z57" s="17">
        <f t="shared" si="14"/>
        <v>0</v>
      </c>
      <c r="AA57" s="15">
        <f t="shared" si="1"/>
        <v>0</v>
      </c>
      <c r="AB57" s="109">
        <f t="shared" si="15"/>
        <v>0</v>
      </c>
      <c r="AC57" s="7"/>
    </row>
    <row r="58" spans="1:29" ht="17.25" x14ac:dyDescent="0.25">
      <c r="A58" s="46"/>
      <c r="B58" s="47"/>
      <c r="C58" s="47"/>
      <c r="D58" s="48"/>
      <c r="E58" s="49"/>
      <c r="F58" s="50"/>
      <c r="G58" s="50"/>
      <c r="H58" s="51"/>
      <c r="I58" s="51"/>
      <c r="J58" s="11">
        <f t="shared" si="2"/>
        <v>0</v>
      </c>
      <c r="K58" s="118" t="str">
        <f t="shared" si="3"/>
        <v/>
      </c>
      <c r="L58" s="116" t="str">
        <f t="shared" si="4"/>
        <v/>
      </c>
      <c r="M58" s="85"/>
      <c r="N58" s="88" t="s">
        <v>25</v>
      </c>
      <c r="O58" s="12">
        <f t="shared" si="5"/>
        <v>0</v>
      </c>
      <c r="P58" s="13">
        <f t="shared" si="6"/>
        <v>0</v>
      </c>
      <c r="Q58" s="13">
        <f t="shared" si="7"/>
        <v>0</v>
      </c>
      <c r="R58" s="13">
        <f t="shared" si="8"/>
        <v>0</v>
      </c>
      <c r="S58" s="14">
        <f t="shared" si="9"/>
        <v>0</v>
      </c>
      <c r="T58" s="91">
        <f t="shared" si="0"/>
        <v>0</v>
      </c>
      <c r="U58" s="16">
        <f t="shared" si="10"/>
        <v>0</v>
      </c>
      <c r="V58" s="33">
        <f t="shared" si="16"/>
        <v>0</v>
      </c>
      <c r="W58" s="16">
        <f t="shared" si="11"/>
        <v>0</v>
      </c>
      <c r="X58" s="17">
        <f t="shared" si="12"/>
        <v>0</v>
      </c>
      <c r="Y58" s="16">
        <f t="shared" si="13"/>
        <v>0</v>
      </c>
      <c r="Z58" s="17">
        <f t="shared" si="14"/>
        <v>0</v>
      </c>
      <c r="AA58" s="15">
        <f t="shared" si="1"/>
        <v>0</v>
      </c>
      <c r="AB58" s="109">
        <f t="shared" si="15"/>
        <v>0</v>
      </c>
      <c r="AC58" s="7"/>
    </row>
    <row r="59" spans="1:29" ht="17.25" x14ac:dyDescent="0.25">
      <c r="A59" s="46"/>
      <c r="B59" s="47"/>
      <c r="C59" s="47"/>
      <c r="D59" s="48"/>
      <c r="E59" s="49"/>
      <c r="F59" s="50"/>
      <c r="G59" s="50"/>
      <c r="H59" s="51"/>
      <c r="I59" s="51"/>
      <c r="J59" s="11">
        <f t="shared" si="2"/>
        <v>0</v>
      </c>
      <c r="K59" s="118" t="str">
        <f t="shared" si="3"/>
        <v/>
      </c>
      <c r="L59" s="116" t="str">
        <f t="shared" si="4"/>
        <v/>
      </c>
      <c r="M59" s="85"/>
      <c r="N59" s="88" t="s">
        <v>25</v>
      </c>
      <c r="O59" s="12">
        <f t="shared" si="5"/>
        <v>0</v>
      </c>
      <c r="P59" s="13">
        <f t="shared" si="6"/>
        <v>0</v>
      </c>
      <c r="Q59" s="13">
        <f t="shared" si="7"/>
        <v>0</v>
      </c>
      <c r="R59" s="13">
        <f t="shared" si="8"/>
        <v>0</v>
      </c>
      <c r="S59" s="14">
        <f t="shared" si="9"/>
        <v>0</v>
      </c>
      <c r="T59" s="91">
        <f t="shared" si="0"/>
        <v>0</v>
      </c>
      <c r="U59" s="16">
        <f t="shared" si="10"/>
        <v>0</v>
      </c>
      <c r="V59" s="33">
        <f t="shared" si="16"/>
        <v>0</v>
      </c>
      <c r="W59" s="16">
        <f t="shared" si="11"/>
        <v>0</v>
      </c>
      <c r="X59" s="17">
        <f t="shared" si="12"/>
        <v>0</v>
      </c>
      <c r="Y59" s="16">
        <f t="shared" si="13"/>
        <v>0</v>
      </c>
      <c r="Z59" s="17">
        <f t="shared" si="14"/>
        <v>0</v>
      </c>
      <c r="AA59" s="15">
        <f t="shared" si="1"/>
        <v>0</v>
      </c>
      <c r="AB59" s="109">
        <f t="shared" si="15"/>
        <v>0</v>
      </c>
      <c r="AC59" s="7"/>
    </row>
    <row r="60" spans="1:29" ht="17.25" x14ac:dyDescent="0.25">
      <c r="A60" s="46"/>
      <c r="B60" s="47"/>
      <c r="C60" s="47"/>
      <c r="D60" s="48"/>
      <c r="E60" s="49"/>
      <c r="F60" s="50"/>
      <c r="G60" s="50"/>
      <c r="H60" s="51"/>
      <c r="I60" s="51"/>
      <c r="J60" s="11">
        <f t="shared" si="2"/>
        <v>0</v>
      </c>
      <c r="K60" s="118" t="str">
        <f t="shared" si="3"/>
        <v/>
      </c>
      <c r="L60" s="116" t="str">
        <f t="shared" si="4"/>
        <v/>
      </c>
      <c r="M60" s="85"/>
      <c r="N60" s="88" t="s">
        <v>25</v>
      </c>
      <c r="O60" s="12">
        <f t="shared" si="5"/>
        <v>0</v>
      </c>
      <c r="P60" s="13">
        <f t="shared" si="6"/>
        <v>0</v>
      </c>
      <c r="Q60" s="13">
        <f t="shared" si="7"/>
        <v>0</v>
      </c>
      <c r="R60" s="13">
        <f t="shared" si="8"/>
        <v>0</v>
      </c>
      <c r="S60" s="14">
        <f t="shared" si="9"/>
        <v>0</v>
      </c>
      <c r="T60" s="91">
        <f t="shared" si="0"/>
        <v>0</v>
      </c>
      <c r="U60" s="16">
        <f t="shared" si="10"/>
        <v>0</v>
      </c>
      <c r="V60" s="33">
        <f t="shared" si="16"/>
        <v>0</v>
      </c>
      <c r="W60" s="16">
        <f t="shared" si="11"/>
        <v>0</v>
      </c>
      <c r="X60" s="17">
        <f t="shared" si="12"/>
        <v>0</v>
      </c>
      <c r="Y60" s="16">
        <f t="shared" si="13"/>
        <v>0</v>
      </c>
      <c r="Z60" s="17">
        <f t="shared" si="14"/>
        <v>0</v>
      </c>
      <c r="AA60" s="15">
        <f t="shared" si="1"/>
        <v>0</v>
      </c>
      <c r="AB60" s="109">
        <f t="shared" si="15"/>
        <v>0</v>
      </c>
      <c r="AC60" s="7"/>
    </row>
    <row r="61" spans="1:29" ht="17.25" x14ac:dyDescent="0.25">
      <c r="A61" s="46"/>
      <c r="B61" s="47"/>
      <c r="C61" s="47"/>
      <c r="D61" s="48"/>
      <c r="E61" s="49"/>
      <c r="F61" s="50"/>
      <c r="G61" s="50"/>
      <c r="H61" s="51"/>
      <c r="I61" s="51"/>
      <c r="J61" s="11">
        <f t="shared" si="2"/>
        <v>0</v>
      </c>
      <c r="K61" s="118" t="str">
        <f t="shared" si="3"/>
        <v/>
      </c>
      <c r="L61" s="116" t="str">
        <f t="shared" si="4"/>
        <v/>
      </c>
      <c r="M61" s="85"/>
      <c r="N61" s="88" t="s">
        <v>25</v>
      </c>
      <c r="O61" s="12">
        <f t="shared" si="5"/>
        <v>0</v>
      </c>
      <c r="P61" s="13">
        <f t="shared" si="6"/>
        <v>0</v>
      </c>
      <c r="Q61" s="13">
        <f t="shared" si="7"/>
        <v>0</v>
      </c>
      <c r="R61" s="13">
        <f t="shared" si="8"/>
        <v>0</v>
      </c>
      <c r="S61" s="14">
        <f t="shared" si="9"/>
        <v>0</v>
      </c>
      <c r="T61" s="91">
        <f t="shared" si="0"/>
        <v>0</v>
      </c>
      <c r="U61" s="16">
        <f t="shared" si="10"/>
        <v>0</v>
      </c>
      <c r="V61" s="33">
        <f t="shared" si="16"/>
        <v>0</v>
      </c>
      <c r="W61" s="16">
        <f t="shared" si="11"/>
        <v>0</v>
      </c>
      <c r="X61" s="17">
        <f t="shared" si="12"/>
        <v>0</v>
      </c>
      <c r="Y61" s="16">
        <f t="shared" si="13"/>
        <v>0</v>
      </c>
      <c r="Z61" s="17">
        <f t="shared" si="14"/>
        <v>0</v>
      </c>
      <c r="AA61" s="15">
        <f t="shared" si="1"/>
        <v>0</v>
      </c>
      <c r="AB61" s="109">
        <f t="shared" si="15"/>
        <v>0</v>
      </c>
      <c r="AC61" s="7"/>
    </row>
    <row r="62" spans="1:29" ht="17.25" x14ac:dyDescent="0.25">
      <c r="A62" s="46"/>
      <c r="B62" s="47"/>
      <c r="C62" s="47"/>
      <c r="D62" s="48"/>
      <c r="E62" s="49"/>
      <c r="F62" s="50"/>
      <c r="G62" s="50"/>
      <c r="H62" s="51"/>
      <c r="I62" s="51"/>
      <c r="J62" s="11">
        <f t="shared" si="2"/>
        <v>0</v>
      </c>
      <c r="K62" s="118" t="str">
        <f t="shared" si="3"/>
        <v/>
      </c>
      <c r="L62" s="116" t="str">
        <f t="shared" si="4"/>
        <v/>
      </c>
      <c r="M62" s="85"/>
      <c r="N62" s="88" t="s">
        <v>25</v>
      </c>
      <c r="O62" s="12">
        <f t="shared" si="5"/>
        <v>0</v>
      </c>
      <c r="P62" s="13">
        <f t="shared" si="6"/>
        <v>0</v>
      </c>
      <c r="Q62" s="13">
        <f t="shared" si="7"/>
        <v>0</v>
      </c>
      <c r="R62" s="13">
        <f t="shared" si="8"/>
        <v>0</v>
      </c>
      <c r="S62" s="14">
        <f t="shared" si="9"/>
        <v>0</v>
      </c>
      <c r="T62" s="91">
        <f t="shared" si="0"/>
        <v>0</v>
      </c>
      <c r="U62" s="16">
        <f t="shared" si="10"/>
        <v>0</v>
      </c>
      <c r="V62" s="33">
        <f t="shared" si="16"/>
        <v>0</v>
      </c>
      <c r="W62" s="16">
        <f t="shared" si="11"/>
        <v>0</v>
      </c>
      <c r="X62" s="17">
        <f t="shared" si="12"/>
        <v>0</v>
      </c>
      <c r="Y62" s="16">
        <f t="shared" si="13"/>
        <v>0</v>
      </c>
      <c r="Z62" s="17">
        <f t="shared" si="14"/>
        <v>0</v>
      </c>
      <c r="AA62" s="15">
        <f t="shared" si="1"/>
        <v>0</v>
      </c>
      <c r="AB62" s="109">
        <f t="shared" si="15"/>
        <v>0</v>
      </c>
      <c r="AC62" s="7"/>
    </row>
    <row r="63" spans="1:29" ht="17.25" x14ac:dyDescent="0.25">
      <c r="A63" s="46"/>
      <c r="B63" s="47"/>
      <c r="C63" s="47"/>
      <c r="D63" s="48"/>
      <c r="E63" s="49"/>
      <c r="F63" s="50"/>
      <c r="G63" s="50"/>
      <c r="H63" s="51"/>
      <c r="I63" s="51"/>
      <c r="J63" s="11">
        <f t="shared" si="2"/>
        <v>0</v>
      </c>
      <c r="K63" s="118" t="str">
        <f t="shared" si="3"/>
        <v/>
      </c>
      <c r="L63" s="116" t="str">
        <f t="shared" si="4"/>
        <v/>
      </c>
      <c r="M63" s="85"/>
      <c r="N63" s="88" t="s">
        <v>25</v>
      </c>
      <c r="O63" s="12">
        <f t="shared" si="5"/>
        <v>0</v>
      </c>
      <c r="P63" s="13">
        <f t="shared" si="6"/>
        <v>0</v>
      </c>
      <c r="Q63" s="13">
        <f t="shared" si="7"/>
        <v>0</v>
      </c>
      <c r="R63" s="13">
        <f t="shared" si="8"/>
        <v>0</v>
      </c>
      <c r="S63" s="14">
        <f t="shared" si="9"/>
        <v>0</v>
      </c>
      <c r="T63" s="91">
        <f t="shared" si="0"/>
        <v>0</v>
      </c>
      <c r="U63" s="16">
        <f t="shared" si="10"/>
        <v>0</v>
      </c>
      <c r="V63" s="33">
        <f t="shared" si="16"/>
        <v>0</v>
      </c>
      <c r="W63" s="16">
        <f t="shared" si="11"/>
        <v>0</v>
      </c>
      <c r="X63" s="17">
        <f t="shared" si="12"/>
        <v>0</v>
      </c>
      <c r="Y63" s="16">
        <f t="shared" si="13"/>
        <v>0</v>
      </c>
      <c r="Z63" s="17">
        <f t="shared" si="14"/>
        <v>0</v>
      </c>
      <c r="AA63" s="15">
        <f t="shared" si="1"/>
        <v>0</v>
      </c>
      <c r="AB63" s="109">
        <f t="shared" si="15"/>
        <v>0</v>
      </c>
      <c r="AC63" s="7"/>
    </row>
    <row r="64" spans="1:29" ht="17.25" x14ac:dyDescent="0.25">
      <c r="A64" s="46"/>
      <c r="B64" s="47"/>
      <c r="C64" s="47"/>
      <c r="D64" s="48"/>
      <c r="E64" s="49"/>
      <c r="F64" s="50"/>
      <c r="G64" s="50"/>
      <c r="H64" s="51"/>
      <c r="I64" s="51"/>
      <c r="J64" s="11">
        <f t="shared" si="2"/>
        <v>0</v>
      </c>
      <c r="K64" s="118" t="str">
        <f t="shared" si="3"/>
        <v/>
      </c>
      <c r="L64" s="116" t="str">
        <f t="shared" si="4"/>
        <v/>
      </c>
      <c r="M64" s="85"/>
      <c r="N64" s="88" t="s">
        <v>25</v>
      </c>
      <c r="O64" s="12">
        <f t="shared" si="5"/>
        <v>0</v>
      </c>
      <c r="P64" s="13">
        <f t="shared" si="6"/>
        <v>0</v>
      </c>
      <c r="Q64" s="13">
        <f t="shared" si="7"/>
        <v>0</v>
      </c>
      <c r="R64" s="13">
        <f t="shared" si="8"/>
        <v>0</v>
      </c>
      <c r="S64" s="14">
        <f t="shared" si="9"/>
        <v>0</v>
      </c>
      <c r="T64" s="91">
        <f t="shared" si="0"/>
        <v>0</v>
      </c>
      <c r="U64" s="16">
        <f t="shared" si="10"/>
        <v>0</v>
      </c>
      <c r="V64" s="33">
        <f t="shared" si="16"/>
        <v>0</v>
      </c>
      <c r="W64" s="16">
        <f t="shared" si="11"/>
        <v>0</v>
      </c>
      <c r="X64" s="17">
        <f t="shared" si="12"/>
        <v>0</v>
      </c>
      <c r="Y64" s="16">
        <f t="shared" si="13"/>
        <v>0</v>
      </c>
      <c r="Z64" s="17">
        <f t="shared" si="14"/>
        <v>0</v>
      </c>
      <c r="AA64" s="15">
        <f t="shared" si="1"/>
        <v>0</v>
      </c>
      <c r="AB64" s="109">
        <f t="shared" si="15"/>
        <v>0</v>
      </c>
      <c r="AC64" s="7"/>
    </row>
    <row r="65" spans="1:29" ht="17.25" x14ac:dyDescent="0.25">
      <c r="A65" s="46"/>
      <c r="B65" s="47"/>
      <c r="C65" s="47"/>
      <c r="D65" s="48"/>
      <c r="E65" s="49"/>
      <c r="F65" s="50"/>
      <c r="G65" s="50"/>
      <c r="H65" s="51"/>
      <c r="I65" s="51"/>
      <c r="J65" s="11">
        <f t="shared" si="2"/>
        <v>0</v>
      </c>
      <c r="K65" s="118" t="str">
        <f t="shared" si="3"/>
        <v/>
      </c>
      <c r="L65" s="116" t="str">
        <f t="shared" si="4"/>
        <v/>
      </c>
      <c r="M65" s="85"/>
      <c r="N65" s="88" t="s">
        <v>25</v>
      </c>
      <c r="O65" s="12">
        <f t="shared" si="5"/>
        <v>0</v>
      </c>
      <c r="P65" s="13">
        <f t="shared" si="6"/>
        <v>0</v>
      </c>
      <c r="Q65" s="13">
        <f t="shared" si="7"/>
        <v>0</v>
      </c>
      <c r="R65" s="13">
        <f t="shared" si="8"/>
        <v>0</v>
      </c>
      <c r="S65" s="14">
        <f t="shared" si="9"/>
        <v>0</v>
      </c>
      <c r="T65" s="91">
        <f t="shared" si="0"/>
        <v>0</v>
      </c>
      <c r="U65" s="16">
        <f t="shared" si="10"/>
        <v>0</v>
      </c>
      <c r="V65" s="33">
        <f t="shared" si="16"/>
        <v>0</v>
      </c>
      <c r="W65" s="16">
        <f t="shared" si="11"/>
        <v>0</v>
      </c>
      <c r="X65" s="17">
        <f t="shared" si="12"/>
        <v>0</v>
      </c>
      <c r="Y65" s="16">
        <f t="shared" si="13"/>
        <v>0</v>
      </c>
      <c r="Z65" s="17">
        <f t="shared" si="14"/>
        <v>0</v>
      </c>
      <c r="AA65" s="15">
        <f t="shared" si="1"/>
        <v>0</v>
      </c>
      <c r="AB65" s="109">
        <f t="shared" si="15"/>
        <v>0</v>
      </c>
      <c r="AC65" s="7"/>
    </row>
    <row r="66" spans="1:29" ht="17.25" x14ac:dyDescent="0.25">
      <c r="A66" s="46"/>
      <c r="B66" s="47"/>
      <c r="C66" s="47"/>
      <c r="D66" s="48"/>
      <c r="E66" s="49"/>
      <c r="F66" s="50"/>
      <c r="G66" s="50"/>
      <c r="H66" s="51"/>
      <c r="I66" s="51"/>
      <c r="J66" s="11">
        <f t="shared" si="2"/>
        <v>0</v>
      </c>
      <c r="K66" s="118" t="str">
        <f t="shared" si="3"/>
        <v/>
      </c>
      <c r="L66" s="116" t="str">
        <f t="shared" si="4"/>
        <v/>
      </c>
      <c r="M66" s="85"/>
      <c r="N66" s="88" t="s">
        <v>25</v>
      </c>
      <c r="O66" s="12">
        <f t="shared" si="5"/>
        <v>0</v>
      </c>
      <c r="P66" s="13">
        <f t="shared" si="6"/>
        <v>0</v>
      </c>
      <c r="Q66" s="13">
        <f t="shared" si="7"/>
        <v>0</v>
      </c>
      <c r="R66" s="13">
        <f t="shared" si="8"/>
        <v>0</v>
      </c>
      <c r="S66" s="14">
        <f t="shared" si="9"/>
        <v>0</v>
      </c>
      <c r="T66" s="91">
        <f t="shared" si="0"/>
        <v>0</v>
      </c>
      <c r="U66" s="16">
        <f t="shared" si="10"/>
        <v>0</v>
      </c>
      <c r="V66" s="33">
        <f t="shared" si="16"/>
        <v>0</v>
      </c>
      <c r="W66" s="16">
        <f t="shared" si="11"/>
        <v>0</v>
      </c>
      <c r="X66" s="17">
        <f t="shared" si="12"/>
        <v>0</v>
      </c>
      <c r="Y66" s="16">
        <f t="shared" si="13"/>
        <v>0</v>
      </c>
      <c r="Z66" s="17">
        <f t="shared" si="14"/>
        <v>0</v>
      </c>
      <c r="AA66" s="15">
        <f t="shared" si="1"/>
        <v>0</v>
      </c>
      <c r="AB66" s="109">
        <f t="shared" si="15"/>
        <v>0</v>
      </c>
      <c r="AC66" s="7"/>
    </row>
    <row r="67" spans="1:29" ht="17.25" x14ac:dyDescent="0.25">
      <c r="A67" s="46"/>
      <c r="B67" s="47"/>
      <c r="C67" s="47"/>
      <c r="D67" s="48"/>
      <c r="E67" s="49"/>
      <c r="F67" s="50"/>
      <c r="G67" s="50"/>
      <c r="H67" s="51"/>
      <c r="I67" s="51"/>
      <c r="J67" s="11">
        <f t="shared" si="2"/>
        <v>0</v>
      </c>
      <c r="K67" s="118" t="str">
        <f t="shared" si="3"/>
        <v/>
      </c>
      <c r="L67" s="116" t="str">
        <f t="shared" si="4"/>
        <v/>
      </c>
      <c r="M67" s="85"/>
      <c r="N67" s="88" t="s">
        <v>25</v>
      </c>
      <c r="O67" s="12">
        <f t="shared" si="5"/>
        <v>0</v>
      </c>
      <c r="P67" s="13">
        <f t="shared" si="6"/>
        <v>0</v>
      </c>
      <c r="Q67" s="13">
        <f t="shared" si="7"/>
        <v>0</v>
      </c>
      <c r="R67" s="13">
        <f t="shared" si="8"/>
        <v>0</v>
      </c>
      <c r="S67" s="14">
        <f t="shared" si="9"/>
        <v>0</v>
      </c>
      <c r="T67" s="91">
        <f t="shared" si="0"/>
        <v>0</v>
      </c>
      <c r="U67" s="16">
        <f t="shared" si="10"/>
        <v>0</v>
      </c>
      <c r="V67" s="33">
        <f t="shared" si="16"/>
        <v>0</v>
      </c>
      <c r="W67" s="16">
        <f t="shared" si="11"/>
        <v>0</v>
      </c>
      <c r="X67" s="17">
        <f t="shared" si="12"/>
        <v>0</v>
      </c>
      <c r="Y67" s="16">
        <f t="shared" si="13"/>
        <v>0</v>
      </c>
      <c r="Z67" s="17">
        <f t="shared" si="14"/>
        <v>0</v>
      </c>
      <c r="AA67" s="15">
        <f t="shared" si="1"/>
        <v>0</v>
      </c>
      <c r="AB67" s="109">
        <f t="shared" si="15"/>
        <v>0</v>
      </c>
      <c r="AC67" s="7"/>
    </row>
    <row r="68" spans="1:29" ht="17.25" x14ac:dyDescent="0.25">
      <c r="A68" s="46"/>
      <c r="B68" s="47"/>
      <c r="C68" s="47"/>
      <c r="D68" s="48"/>
      <c r="E68" s="49"/>
      <c r="F68" s="50"/>
      <c r="G68" s="50"/>
      <c r="H68" s="51"/>
      <c r="I68" s="51"/>
      <c r="J68" s="11">
        <f t="shared" si="2"/>
        <v>0</v>
      </c>
      <c r="K68" s="118" t="str">
        <f t="shared" si="3"/>
        <v/>
      </c>
      <c r="L68" s="116" t="str">
        <f t="shared" si="4"/>
        <v/>
      </c>
      <c r="M68" s="85"/>
      <c r="N68" s="88" t="s">
        <v>25</v>
      </c>
      <c r="O68" s="12">
        <f t="shared" si="5"/>
        <v>0</v>
      </c>
      <c r="P68" s="13">
        <f t="shared" si="6"/>
        <v>0</v>
      </c>
      <c r="Q68" s="13">
        <f t="shared" si="7"/>
        <v>0</v>
      </c>
      <c r="R68" s="13">
        <f t="shared" si="8"/>
        <v>0</v>
      </c>
      <c r="S68" s="14">
        <f t="shared" si="9"/>
        <v>0</v>
      </c>
      <c r="T68" s="91">
        <f t="shared" si="0"/>
        <v>0</v>
      </c>
      <c r="U68" s="16">
        <f t="shared" si="10"/>
        <v>0</v>
      </c>
      <c r="V68" s="33">
        <f t="shared" si="16"/>
        <v>0</v>
      </c>
      <c r="W68" s="16">
        <f t="shared" si="11"/>
        <v>0</v>
      </c>
      <c r="X68" s="17">
        <f t="shared" si="12"/>
        <v>0</v>
      </c>
      <c r="Y68" s="16">
        <f t="shared" si="13"/>
        <v>0</v>
      </c>
      <c r="Z68" s="17">
        <f t="shared" si="14"/>
        <v>0</v>
      </c>
      <c r="AA68" s="15">
        <f t="shared" si="1"/>
        <v>0</v>
      </c>
      <c r="AB68" s="109">
        <f t="shared" si="15"/>
        <v>0</v>
      </c>
      <c r="AC68" s="7"/>
    </row>
    <row r="69" spans="1:29" ht="17.25" x14ac:dyDescent="0.25">
      <c r="A69" s="46"/>
      <c r="B69" s="47"/>
      <c r="C69" s="47"/>
      <c r="D69" s="48"/>
      <c r="E69" s="49"/>
      <c r="F69" s="50"/>
      <c r="G69" s="50"/>
      <c r="H69" s="51"/>
      <c r="I69" s="51"/>
      <c r="J69" s="11">
        <f t="shared" si="2"/>
        <v>0</v>
      </c>
      <c r="K69" s="118" t="str">
        <f t="shared" si="3"/>
        <v/>
      </c>
      <c r="L69" s="116" t="str">
        <f t="shared" si="4"/>
        <v/>
      </c>
      <c r="M69" s="85"/>
      <c r="N69" s="88" t="s">
        <v>25</v>
      </c>
      <c r="O69" s="12">
        <f t="shared" si="5"/>
        <v>0</v>
      </c>
      <c r="P69" s="13">
        <f t="shared" si="6"/>
        <v>0</v>
      </c>
      <c r="Q69" s="13">
        <f t="shared" si="7"/>
        <v>0</v>
      </c>
      <c r="R69" s="13">
        <f t="shared" si="8"/>
        <v>0</v>
      </c>
      <c r="S69" s="14">
        <f t="shared" si="9"/>
        <v>0</v>
      </c>
      <c r="T69" s="91">
        <f t="shared" si="0"/>
        <v>0</v>
      </c>
      <c r="U69" s="16">
        <f t="shared" si="10"/>
        <v>0</v>
      </c>
      <c r="V69" s="33">
        <f t="shared" si="16"/>
        <v>0</v>
      </c>
      <c r="W69" s="16">
        <f t="shared" si="11"/>
        <v>0</v>
      </c>
      <c r="X69" s="17">
        <f t="shared" si="12"/>
        <v>0</v>
      </c>
      <c r="Y69" s="16">
        <f t="shared" si="13"/>
        <v>0</v>
      </c>
      <c r="Z69" s="17">
        <f t="shared" si="14"/>
        <v>0</v>
      </c>
      <c r="AA69" s="15">
        <f t="shared" si="1"/>
        <v>0</v>
      </c>
      <c r="AB69" s="109">
        <f t="shared" si="15"/>
        <v>0</v>
      </c>
      <c r="AC69" s="7"/>
    </row>
    <row r="70" spans="1:29" ht="17.25" x14ac:dyDescent="0.25">
      <c r="A70" s="46"/>
      <c r="B70" s="47"/>
      <c r="C70" s="47"/>
      <c r="D70" s="48"/>
      <c r="E70" s="49"/>
      <c r="F70" s="50"/>
      <c r="G70" s="50"/>
      <c r="H70" s="51"/>
      <c r="I70" s="51"/>
      <c r="J70" s="11">
        <f t="shared" si="2"/>
        <v>0</v>
      </c>
      <c r="K70" s="118" t="str">
        <f t="shared" si="3"/>
        <v/>
      </c>
      <c r="L70" s="116" t="str">
        <f t="shared" si="4"/>
        <v/>
      </c>
      <c r="M70" s="85"/>
      <c r="N70" s="88" t="s">
        <v>25</v>
      </c>
      <c r="O70" s="12">
        <f t="shared" si="5"/>
        <v>0</v>
      </c>
      <c r="P70" s="13">
        <f t="shared" si="6"/>
        <v>0</v>
      </c>
      <c r="Q70" s="13">
        <f t="shared" si="7"/>
        <v>0</v>
      </c>
      <c r="R70" s="13">
        <f t="shared" si="8"/>
        <v>0</v>
      </c>
      <c r="S70" s="14">
        <f t="shared" si="9"/>
        <v>0</v>
      </c>
      <c r="T70" s="91">
        <f t="shared" si="0"/>
        <v>0</v>
      </c>
      <c r="U70" s="16">
        <f t="shared" si="10"/>
        <v>0</v>
      </c>
      <c r="V70" s="33">
        <f t="shared" si="16"/>
        <v>0</v>
      </c>
      <c r="W70" s="16">
        <f t="shared" si="11"/>
        <v>0</v>
      </c>
      <c r="X70" s="17">
        <f t="shared" si="12"/>
        <v>0</v>
      </c>
      <c r="Y70" s="16">
        <f t="shared" si="13"/>
        <v>0</v>
      </c>
      <c r="Z70" s="17">
        <f t="shared" si="14"/>
        <v>0</v>
      </c>
      <c r="AA70" s="15">
        <f t="shared" si="1"/>
        <v>0</v>
      </c>
      <c r="AB70" s="109">
        <f t="shared" si="15"/>
        <v>0</v>
      </c>
      <c r="AC70" s="7"/>
    </row>
    <row r="71" spans="1:29" ht="17.25" x14ac:dyDescent="0.25">
      <c r="A71" s="46"/>
      <c r="B71" s="47"/>
      <c r="C71" s="47"/>
      <c r="D71" s="48"/>
      <c r="E71" s="49"/>
      <c r="F71" s="50"/>
      <c r="G71" s="50"/>
      <c r="H71" s="51"/>
      <c r="I71" s="51"/>
      <c r="J71" s="11">
        <f t="shared" si="2"/>
        <v>0</v>
      </c>
      <c r="K71" s="118" t="str">
        <f t="shared" si="3"/>
        <v/>
      </c>
      <c r="L71" s="116" t="str">
        <f t="shared" si="4"/>
        <v/>
      </c>
      <c r="M71" s="85"/>
      <c r="N71" s="88" t="s">
        <v>25</v>
      </c>
      <c r="O71" s="12">
        <f t="shared" si="5"/>
        <v>0</v>
      </c>
      <c r="P71" s="13">
        <f t="shared" si="6"/>
        <v>0</v>
      </c>
      <c r="Q71" s="13">
        <f t="shared" si="7"/>
        <v>0</v>
      </c>
      <c r="R71" s="13">
        <f t="shared" si="8"/>
        <v>0</v>
      </c>
      <c r="S71" s="14">
        <f t="shared" si="9"/>
        <v>0</v>
      </c>
      <c r="T71" s="91">
        <f t="shared" si="0"/>
        <v>0</v>
      </c>
      <c r="U71" s="16">
        <f t="shared" si="10"/>
        <v>0</v>
      </c>
      <c r="V71" s="33">
        <f t="shared" si="16"/>
        <v>0</v>
      </c>
      <c r="W71" s="16">
        <f t="shared" si="11"/>
        <v>0</v>
      </c>
      <c r="X71" s="17">
        <f t="shared" si="12"/>
        <v>0</v>
      </c>
      <c r="Y71" s="16">
        <f t="shared" si="13"/>
        <v>0</v>
      </c>
      <c r="Z71" s="17">
        <f t="shared" si="14"/>
        <v>0</v>
      </c>
      <c r="AA71" s="15">
        <f t="shared" si="1"/>
        <v>0</v>
      </c>
      <c r="AB71" s="109">
        <f t="shared" si="15"/>
        <v>0</v>
      </c>
      <c r="AC71" s="7"/>
    </row>
    <row r="72" spans="1:29" ht="17.25" x14ac:dyDescent="0.25">
      <c r="A72" s="46"/>
      <c r="B72" s="47"/>
      <c r="C72" s="47"/>
      <c r="D72" s="48"/>
      <c r="E72" s="49"/>
      <c r="F72" s="50"/>
      <c r="G72" s="50"/>
      <c r="H72" s="51"/>
      <c r="I72" s="51"/>
      <c r="J72" s="11">
        <f t="shared" ref="J72:J135" si="17">H72+I72</f>
        <v>0</v>
      </c>
      <c r="K72" s="118" t="str">
        <f t="shared" ref="K72:K135" si="18">IF(J72&gt;0,IF(J72&gt;365,"MAX 365",IF((G72-F72+1)=J72,"ok","Errore! Verificare Giorni")),"")</f>
        <v/>
      </c>
      <c r="L72" s="116" t="str">
        <f t="shared" ref="L72:L135" si="19">IF(J72&gt;0,(G72-F72+1)-I72,"")</f>
        <v/>
      </c>
      <c r="M72" s="85"/>
      <c r="N72" s="88" t="s">
        <v>25</v>
      </c>
      <c r="O72" s="12">
        <f t="shared" ref="O72:O135" si="20">IF(H72&gt;0,59.2,0)</f>
        <v>0</v>
      </c>
      <c r="P72" s="13">
        <f t="shared" ref="P72:P135" si="21">IF(I72&gt;0,45.71,0)</f>
        <v>0</v>
      </c>
      <c r="Q72" s="13">
        <f t="shared" ref="Q72:Q135" si="22">ROUND(H72*O72,2)</f>
        <v>0</v>
      </c>
      <c r="R72" s="13">
        <f t="shared" ref="R72:R135" si="23">ROUND(I72*P72,2)</f>
        <v>0</v>
      </c>
      <c r="S72" s="14">
        <f t="shared" ref="S72:S135" si="24">ROUND(Q72+R72,2)</f>
        <v>0</v>
      </c>
      <c r="T72" s="91">
        <f t="shared" ref="T72:T135" si="25">IF(M72=0,0,IF((M72&lt;5000),5000,M72))</f>
        <v>0</v>
      </c>
      <c r="U72" s="16">
        <f t="shared" ref="U72:U135" si="26">IF(T72=0,0,ROUND((T72-5000)/(20000-5000),2))</f>
        <v>0</v>
      </c>
      <c r="V72" s="33">
        <f t="shared" si="16"/>
        <v>0</v>
      </c>
      <c r="W72" s="16">
        <f t="shared" ref="W72:W135" si="27">IF(H72&gt;0,ROUND((U72*(O72-V72)+V72),2),0)</f>
        <v>0</v>
      </c>
      <c r="X72" s="17">
        <f t="shared" ref="X72:X135" si="28">IF(H72&gt;0,ROUND(O72-W72,2),0)</f>
        <v>0</v>
      </c>
      <c r="Y72" s="16">
        <f t="shared" ref="Y72:Y135" si="29">IF(I72&gt;0,(ROUND((U72*(P72-V72)+V72),2)),0)</f>
        <v>0</v>
      </c>
      <c r="Z72" s="17">
        <f t="shared" ref="Z72:Z135" si="30">IF(I72&gt;0,(ROUND(P72-Y72,2)),0)</f>
        <v>0</v>
      </c>
      <c r="AA72" s="15">
        <f t="shared" ref="AA72:AA135" si="31">ROUND((W72*H72)+(Y72*I72),2)</f>
        <v>0</v>
      </c>
      <c r="AB72" s="109">
        <f t="shared" ref="AB72:AB135" si="32">ROUND((X72*H72)+(Z72*I72),2)</f>
        <v>0</v>
      </c>
      <c r="AC72" s="7"/>
    </row>
    <row r="73" spans="1:29" ht="17.25" x14ac:dyDescent="0.25">
      <c r="A73" s="46"/>
      <c r="B73" s="47"/>
      <c r="C73" s="47"/>
      <c r="D73" s="48"/>
      <c r="E73" s="49"/>
      <c r="F73" s="50"/>
      <c r="G73" s="50"/>
      <c r="H73" s="51"/>
      <c r="I73" s="51"/>
      <c r="J73" s="11">
        <f t="shared" si="17"/>
        <v>0</v>
      </c>
      <c r="K73" s="118" t="str">
        <f t="shared" si="18"/>
        <v/>
      </c>
      <c r="L73" s="116" t="str">
        <f t="shared" si="19"/>
        <v/>
      </c>
      <c r="M73" s="85"/>
      <c r="N73" s="88" t="s">
        <v>25</v>
      </c>
      <c r="O73" s="12">
        <f t="shared" si="20"/>
        <v>0</v>
      </c>
      <c r="P73" s="13">
        <f t="shared" si="21"/>
        <v>0</v>
      </c>
      <c r="Q73" s="13">
        <f t="shared" si="22"/>
        <v>0</v>
      </c>
      <c r="R73" s="13">
        <f t="shared" si="23"/>
        <v>0</v>
      </c>
      <c r="S73" s="14">
        <f t="shared" si="24"/>
        <v>0</v>
      </c>
      <c r="T73" s="91">
        <f t="shared" si="25"/>
        <v>0</v>
      </c>
      <c r="U73" s="16">
        <f t="shared" si="26"/>
        <v>0</v>
      </c>
      <c r="V73" s="33">
        <f t="shared" ref="V73:V136" si="33">IF(N73="NO",0,IF(N73="SI",17.02,0))</f>
        <v>0</v>
      </c>
      <c r="W73" s="16">
        <f t="shared" si="27"/>
        <v>0</v>
      </c>
      <c r="X73" s="17">
        <f t="shared" si="28"/>
        <v>0</v>
      </c>
      <c r="Y73" s="16">
        <f t="shared" si="29"/>
        <v>0</v>
      </c>
      <c r="Z73" s="17">
        <f t="shared" si="30"/>
        <v>0</v>
      </c>
      <c r="AA73" s="15">
        <f t="shared" si="31"/>
        <v>0</v>
      </c>
      <c r="AB73" s="109">
        <f t="shared" si="32"/>
        <v>0</v>
      </c>
      <c r="AC73" s="7"/>
    </row>
    <row r="74" spans="1:29" ht="17.25" x14ac:dyDescent="0.25">
      <c r="A74" s="46"/>
      <c r="B74" s="47"/>
      <c r="C74" s="47"/>
      <c r="D74" s="48"/>
      <c r="E74" s="49"/>
      <c r="F74" s="50"/>
      <c r="G74" s="50"/>
      <c r="H74" s="51"/>
      <c r="I74" s="51"/>
      <c r="J74" s="11">
        <f t="shared" si="17"/>
        <v>0</v>
      </c>
      <c r="K74" s="118" t="str">
        <f t="shared" si="18"/>
        <v/>
      </c>
      <c r="L74" s="116" t="str">
        <f t="shared" si="19"/>
        <v/>
      </c>
      <c r="M74" s="85"/>
      <c r="N74" s="88" t="s">
        <v>25</v>
      </c>
      <c r="O74" s="12">
        <f t="shared" si="20"/>
        <v>0</v>
      </c>
      <c r="P74" s="13">
        <f t="shared" si="21"/>
        <v>0</v>
      </c>
      <c r="Q74" s="13">
        <f t="shared" si="22"/>
        <v>0</v>
      </c>
      <c r="R74" s="13">
        <f t="shared" si="23"/>
        <v>0</v>
      </c>
      <c r="S74" s="14">
        <f t="shared" si="24"/>
        <v>0</v>
      </c>
      <c r="T74" s="91">
        <f t="shared" si="25"/>
        <v>0</v>
      </c>
      <c r="U74" s="16">
        <f t="shared" si="26"/>
        <v>0</v>
      </c>
      <c r="V74" s="33">
        <f t="shared" si="33"/>
        <v>0</v>
      </c>
      <c r="W74" s="16">
        <f t="shared" si="27"/>
        <v>0</v>
      </c>
      <c r="X74" s="17">
        <f t="shared" si="28"/>
        <v>0</v>
      </c>
      <c r="Y74" s="16">
        <f t="shared" si="29"/>
        <v>0</v>
      </c>
      <c r="Z74" s="17">
        <f t="shared" si="30"/>
        <v>0</v>
      </c>
      <c r="AA74" s="15">
        <f t="shared" si="31"/>
        <v>0</v>
      </c>
      <c r="AB74" s="109">
        <f t="shared" si="32"/>
        <v>0</v>
      </c>
      <c r="AC74" s="7"/>
    </row>
    <row r="75" spans="1:29" ht="17.25" x14ac:dyDescent="0.25">
      <c r="A75" s="46"/>
      <c r="B75" s="47"/>
      <c r="C75" s="47"/>
      <c r="D75" s="48"/>
      <c r="E75" s="49"/>
      <c r="F75" s="50"/>
      <c r="G75" s="50"/>
      <c r="H75" s="51"/>
      <c r="I75" s="51"/>
      <c r="J75" s="11">
        <f t="shared" si="17"/>
        <v>0</v>
      </c>
      <c r="K75" s="118" t="str">
        <f t="shared" si="18"/>
        <v/>
      </c>
      <c r="L75" s="116" t="str">
        <f t="shared" si="19"/>
        <v/>
      </c>
      <c r="M75" s="85"/>
      <c r="N75" s="88" t="s">
        <v>25</v>
      </c>
      <c r="O75" s="12">
        <f t="shared" si="20"/>
        <v>0</v>
      </c>
      <c r="P75" s="13">
        <f t="shared" si="21"/>
        <v>0</v>
      </c>
      <c r="Q75" s="13">
        <f t="shared" si="22"/>
        <v>0</v>
      </c>
      <c r="R75" s="13">
        <f t="shared" si="23"/>
        <v>0</v>
      </c>
      <c r="S75" s="14">
        <f t="shared" si="24"/>
        <v>0</v>
      </c>
      <c r="T75" s="91">
        <f t="shared" si="25"/>
        <v>0</v>
      </c>
      <c r="U75" s="16">
        <f t="shared" si="26"/>
        <v>0</v>
      </c>
      <c r="V75" s="33">
        <f t="shared" si="33"/>
        <v>0</v>
      </c>
      <c r="W75" s="16">
        <f t="shared" si="27"/>
        <v>0</v>
      </c>
      <c r="X75" s="17">
        <f t="shared" si="28"/>
        <v>0</v>
      </c>
      <c r="Y75" s="16">
        <f t="shared" si="29"/>
        <v>0</v>
      </c>
      <c r="Z75" s="17">
        <f t="shared" si="30"/>
        <v>0</v>
      </c>
      <c r="AA75" s="15">
        <f t="shared" si="31"/>
        <v>0</v>
      </c>
      <c r="AB75" s="109">
        <f t="shared" si="32"/>
        <v>0</v>
      </c>
      <c r="AC75" s="7"/>
    </row>
    <row r="76" spans="1:29" ht="17.25" x14ac:dyDescent="0.25">
      <c r="A76" s="46"/>
      <c r="B76" s="47"/>
      <c r="C76" s="47"/>
      <c r="D76" s="48"/>
      <c r="E76" s="49"/>
      <c r="F76" s="50"/>
      <c r="G76" s="50"/>
      <c r="H76" s="51"/>
      <c r="I76" s="51"/>
      <c r="J76" s="11">
        <f t="shared" si="17"/>
        <v>0</v>
      </c>
      <c r="K76" s="118" t="str">
        <f t="shared" si="18"/>
        <v/>
      </c>
      <c r="L76" s="116" t="str">
        <f t="shared" si="19"/>
        <v/>
      </c>
      <c r="M76" s="85"/>
      <c r="N76" s="88" t="s">
        <v>25</v>
      </c>
      <c r="O76" s="12">
        <f t="shared" si="20"/>
        <v>0</v>
      </c>
      <c r="P76" s="13">
        <f t="shared" si="21"/>
        <v>0</v>
      </c>
      <c r="Q76" s="13">
        <f t="shared" si="22"/>
        <v>0</v>
      </c>
      <c r="R76" s="13">
        <f t="shared" si="23"/>
        <v>0</v>
      </c>
      <c r="S76" s="14">
        <f t="shared" si="24"/>
        <v>0</v>
      </c>
      <c r="T76" s="91">
        <f t="shared" si="25"/>
        <v>0</v>
      </c>
      <c r="U76" s="16">
        <f t="shared" si="26"/>
        <v>0</v>
      </c>
      <c r="V76" s="33">
        <f t="shared" si="33"/>
        <v>0</v>
      </c>
      <c r="W76" s="16">
        <f t="shared" si="27"/>
        <v>0</v>
      </c>
      <c r="X76" s="17">
        <f t="shared" si="28"/>
        <v>0</v>
      </c>
      <c r="Y76" s="16">
        <f t="shared" si="29"/>
        <v>0</v>
      </c>
      <c r="Z76" s="17">
        <f t="shared" si="30"/>
        <v>0</v>
      </c>
      <c r="AA76" s="15">
        <f t="shared" si="31"/>
        <v>0</v>
      </c>
      <c r="AB76" s="109">
        <f t="shared" si="32"/>
        <v>0</v>
      </c>
      <c r="AC76" s="7"/>
    </row>
    <row r="77" spans="1:29" ht="17.25" x14ac:dyDescent="0.25">
      <c r="A77" s="46"/>
      <c r="B77" s="47"/>
      <c r="C77" s="47"/>
      <c r="D77" s="48"/>
      <c r="E77" s="49"/>
      <c r="F77" s="50"/>
      <c r="G77" s="50"/>
      <c r="H77" s="51"/>
      <c r="I77" s="51"/>
      <c r="J77" s="11">
        <f t="shared" si="17"/>
        <v>0</v>
      </c>
      <c r="K77" s="118" t="str">
        <f t="shared" si="18"/>
        <v/>
      </c>
      <c r="L77" s="116" t="str">
        <f t="shared" si="19"/>
        <v/>
      </c>
      <c r="M77" s="85"/>
      <c r="N77" s="88" t="s">
        <v>25</v>
      </c>
      <c r="O77" s="12">
        <f t="shared" si="20"/>
        <v>0</v>
      </c>
      <c r="P77" s="13">
        <f t="shared" si="21"/>
        <v>0</v>
      </c>
      <c r="Q77" s="13">
        <f t="shared" si="22"/>
        <v>0</v>
      </c>
      <c r="R77" s="13">
        <f t="shared" si="23"/>
        <v>0</v>
      </c>
      <c r="S77" s="14">
        <f t="shared" si="24"/>
        <v>0</v>
      </c>
      <c r="T77" s="91">
        <f t="shared" si="25"/>
        <v>0</v>
      </c>
      <c r="U77" s="16">
        <f t="shared" si="26"/>
        <v>0</v>
      </c>
      <c r="V77" s="33">
        <f t="shared" si="33"/>
        <v>0</v>
      </c>
      <c r="W77" s="16">
        <f t="shared" si="27"/>
        <v>0</v>
      </c>
      <c r="X77" s="17">
        <f t="shared" si="28"/>
        <v>0</v>
      </c>
      <c r="Y77" s="16">
        <f t="shared" si="29"/>
        <v>0</v>
      </c>
      <c r="Z77" s="17">
        <f t="shared" si="30"/>
        <v>0</v>
      </c>
      <c r="AA77" s="15">
        <f t="shared" si="31"/>
        <v>0</v>
      </c>
      <c r="AB77" s="109">
        <f t="shared" si="32"/>
        <v>0</v>
      </c>
      <c r="AC77" s="7"/>
    </row>
    <row r="78" spans="1:29" ht="17.25" x14ac:dyDescent="0.25">
      <c r="A78" s="46"/>
      <c r="B78" s="47"/>
      <c r="C78" s="47"/>
      <c r="D78" s="48"/>
      <c r="E78" s="49"/>
      <c r="F78" s="50"/>
      <c r="G78" s="50"/>
      <c r="H78" s="51"/>
      <c r="I78" s="51"/>
      <c r="J78" s="11">
        <f t="shared" si="17"/>
        <v>0</v>
      </c>
      <c r="K78" s="118" t="str">
        <f t="shared" si="18"/>
        <v/>
      </c>
      <c r="L78" s="116" t="str">
        <f t="shared" si="19"/>
        <v/>
      </c>
      <c r="M78" s="85"/>
      <c r="N78" s="88" t="s">
        <v>25</v>
      </c>
      <c r="O78" s="12">
        <f t="shared" si="20"/>
        <v>0</v>
      </c>
      <c r="P78" s="13">
        <f t="shared" si="21"/>
        <v>0</v>
      </c>
      <c r="Q78" s="13">
        <f t="shared" si="22"/>
        <v>0</v>
      </c>
      <c r="R78" s="13">
        <f t="shared" si="23"/>
        <v>0</v>
      </c>
      <c r="S78" s="14">
        <f t="shared" si="24"/>
        <v>0</v>
      </c>
      <c r="T78" s="91">
        <f t="shared" si="25"/>
        <v>0</v>
      </c>
      <c r="U78" s="16">
        <f t="shared" si="26"/>
        <v>0</v>
      </c>
      <c r="V78" s="33">
        <f t="shared" si="33"/>
        <v>0</v>
      </c>
      <c r="W78" s="16">
        <f t="shared" si="27"/>
        <v>0</v>
      </c>
      <c r="X78" s="17">
        <f t="shared" si="28"/>
        <v>0</v>
      </c>
      <c r="Y78" s="16">
        <f t="shared" si="29"/>
        <v>0</v>
      </c>
      <c r="Z78" s="17">
        <f t="shared" si="30"/>
        <v>0</v>
      </c>
      <c r="AA78" s="15">
        <f t="shared" si="31"/>
        <v>0</v>
      </c>
      <c r="AB78" s="109">
        <f t="shared" si="32"/>
        <v>0</v>
      </c>
      <c r="AC78" s="7"/>
    </row>
    <row r="79" spans="1:29" ht="17.25" x14ac:dyDescent="0.25">
      <c r="A79" s="46"/>
      <c r="B79" s="47"/>
      <c r="C79" s="47"/>
      <c r="D79" s="48"/>
      <c r="E79" s="49"/>
      <c r="F79" s="50"/>
      <c r="G79" s="50"/>
      <c r="H79" s="51"/>
      <c r="I79" s="51"/>
      <c r="J79" s="11">
        <f t="shared" si="17"/>
        <v>0</v>
      </c>
      <c r="K79" s="118" t="str">
        <f t="shared" si="18"/>
        <v/>
      </c>
      <c r="L79" s="116" t="str">
        <f t="shared" si="19"/>
        <v/>
      </c>
      <c r="M79" s="85"/>
      <c r="N79" s="88" t="s">
        <v>25</v>
      </c>
      <c r="O79" s="12">
        <f t="shared" si="20"/>
        <v>0</v>
      </c>
      <c r="P79" s="13">
        <f t="shared" si="21"/>
        <v>0</v>
      </c>
      <c r="Q79" s="13">
        <f t="shared" si="22"/>
        <v>0</v>
      </c>
      <c r="R79" s="13">
        <f t="shared" si="23"/>
        <v>0</v>
      </c>
      <c r="S79" s="14">
        <f t="shared" si="24"/>
        <v>0</v>
      </c>
      <c r="T79" s="91">
        <f t="shared" si="25"/>
        <v>0</v>
      </c>
      <c r="U79" s="16">
        <f t="shared" si="26"/>
        <v>0</v>
      </c>
      <c r="V79" s="33">
        <f t="shared" si="33"/>
        <v>0</v>
      </c>
      <c r="W79" s="16">
        <f t="shared" si="27"/>
        <v>0</v>
      </c>
      <c r="X79" s="17">
        <f t="shared" si="28"/>
        <v>0</v>
      </c>
      <c r="Y79" s="16">
        <f t="shared" si="29"/>
        <v>0</v>
      </c>
      <c r="Z79" s="17">
        <f t="shared" si="30"/>
        <v>0</v>
      </c>
      <c r="AA79" s="15">
        <f t="shared" si="31"/>
        <v>0</v>
      </c>
      <c r="AB79" s="109">
        <f t="shared" si="32"/>
        <v>0</v>
      </c>
      <c r="AC79" s="7"/>
    </row>
    <row r="80" spans="1:29" ht="17.25" x14ac:dyDescent="0.25">
      <c r="A80" s="46"/>
      <c r="B80" s="47"/>
      <c r="C80" s="47"/>
      <c r="D80" s="48"/>
      <c r="E80" s="49"/>
      <c r="F80" s="50"/>
      <c r="G80" s="50"/>
      <c r="H80" s="51"/>
      <c r="I80" s="51"/>
      <c r="J80" s="11">
        <f t="shared" si="17"/>
        <v>0</v>
      </c>
      <c r="K80" s="118" t="str">
        <f t="shared" si="18"/>
        <v/>
      </c>
      <c r="L80" s="116" t="str">
        <f t="shared" si="19"/>
        <v/>
      </c>
      <c r="M80" s="85"/>
      <c r="N80" s="88" t="s">
        <v>25</v>
      </c>
      <c r="O80" s="12">
        <f t="shared" si="20"/>
        <v>0</v>
      </c>
      <c r="P80" s="13">
        <f t="shared" si="21"/>
        <v>0</v>
      </c>
      <c r="Q80" s="13">
        <f t="shared" si="22"/>
        <v>0</v>
      </c>
      <c r="R80" s="13">
        <f t="shared" si="23"/>
        <v>0</v>
      </c>
      <c r="S80" s="14">
        <f t="shared" si="24"/>
        <v>0</v>
      </c>
      <c r="T80" s="91">
        <f t="shared" si="25"/>
        <v>0</v>
      </c>
      <c r="U80" s="16">
        <f t="shared" si="26"/>
        <v>0</v>
      </c>
      <c r="V80" s="33">
        <f t="shared" si="33"/>
        <v>0</v>
      </c>
      <c r="W80" s="16">
        <f t="shared" si="27"/>
        <v>0</v>
      </c>
      <c r="X80" s="17">
        <f t="shared" si="28"/>
        <v>0</v>
      </c>
      <c r="Y80" s="16">
        <f t="shared" si="29"/>
        <v>0</v>
      </c>
      <c r="Z80" s="17">
        <f t="shared" si="30"/>
        <v>0</v>
      </c>
      <c r="AA80" s="15">
        <f t="shared" si="31"/>
        <v>0</v>
      </c>
      <c r="AB80" s="109">
        <f t="shared" si="32"/>
        <v>0</v>
      </c>
      <c r="AC80" s="7"/>
    </row>
    <row r="81" spans="1:29" ht="17.25" x14ac:dyDescent="0.25">
      <c r="A81" s="46"/>
      <c r="B81" s="47"/>
      <c r="C81" s="47"/>
      <c r="D81" s="48"/>
      <c r="E81" s="49"/>
      <c r="F81" s="50"/>
      <c r="G81" s="50"/>
      <c r="H81" s="51"/>
      <c r="I81" s="51"/>
      <c r="J81" s="11">
        <f t="shared" si="17"/>
        <v>0</v>
      </c>
      <c r="K81" s="118" t="str">
        <f t="shared" si="18"/>
        <v/>
      </c>
      <c r="L81" s="116" t="str">
        <f t="shared" si="19"/>
        <v/>
      </c>
      <c r="M81" s="85"/>
      <c r="N81" s="88" t="s">
        <v>25</v>
      </c>
      <c r="O81" s="12">
        <f t="shared" si="20"/>
        <v>0</v>
      </c>
      <c r="P81" s="13">
        <f t="shared" si="21"/>
        <v>0</v>
      </c>
      <c r="Q81" s="13">
        <f t="shared" si="22"/>
        <v>0</v>
      </c>
      <c r="R81" s="13">
        <f t="shared" si="23"/>
        <v>0</v>
      </c>
      <c r="S81" s="14">
        <f t="shared" si="24"/>
        <v>0</v>
      </c>
      <c r="T81" s="91">
        <f t="shared" si="25"/>
        <v>0</v>
      </c>
      <c r="U81" s="16">
        <f t="shared" si="26"/>
        <v>0</v>
      </c>
      <c r="V81" s="33">
        <f t="shared" si="33"/>
        <v>0</v>
      </c>
      <c r="W81" s="16">
        <f t="shared" si="27"/>
        <v>0</v>
      </c>
      <c r="X81" s="17">
        <f t="shared" si="28"/>
        <v>0</v>
      </c>
      <c r="Y81" s="16">
        <f t="shared" si="29"/>
        <v>0</v>
      </c>
      <c r="Z81" s="17">
        <f t="shared" si="30"/>
        <v>0</v>
      </c>
      <c r="AA81" s="15">
        <f t="shared" si="31"/>
        <v>0</v>
      </c>
      <c r="AB81" s="109">
        <f t="shared" si="32"/>
        <v>0</v>
      </c>
      <c r="AC81" s="7"/>
    </row>
    <row r="82" spans="1:29" ht="17.25" x14ac:dyDescent="0.25">
      <c r="A82" s="46"/>
      <c r="B82" s="47"/>
      <c r="C82" s="47"/>
      <c r="D82" s="48"/>
      <c r="E82" s="49"/>
      <c r="F82" s="50"/>
      <c r="G82" s="50"/>
      <c r="H82" s="51"/>
      <c r="I82" s="51"/>
      <c r="J82" s="11">
        <f t="shared" si="17"/>
        <v>0</v>
      </c>
      <c r="K82" s="118" t="str">
        <f t="shared" si="18"/>
        <v/>
      </c>
      <c r="L82" s="116" t="str">
        <f t="shared" si="19"/>
        <v/>
      </c>
      <c r="M82" s="85"/>
      <c r="N82" s="88" t="s">
        <v>25</v>
      </c>
      <c r="O82" s="12">
        <f t="shared" si="20"/>
        <v>0</v>
      </c>
      <c r="P82" s="13">
        <f t="shared" si="21"/>
        <v>0</v>
      </c>
      <c r="Q82" s="13">
        <f t="shared" si="22"/>
        <v>0</v>
      </c>
      <c r="R82" s="13">
        <f t="shared" si="23"/>
        <v>0</v>
      </c>
      <c r="S82" s="14">
        <f t="shared" si="24"/>
        <v>0</v>
      </c>
      <c r="T82" s="91">
        <f t="shared" si="25"/>
        <v>0</v>
      </c>
      <c r="U82" s="16">
        <f t="shared" si="26"/>
        <v>0</v>
      </c>
      <c r="V82" s="33">
        <f t="shared" si="33"/>
        <v>0</v>
      </c>
      <c r="W82" s="16">
        <f t="shared" si="27"/>
        <v>0</v>
      </c>
      <c r="X82" s="17">
        <f t="shared" si="28"/>
        <v>0</v>
      </c>
      <c r="Y82" s="16">
        <f t="shared" si="29"/>
        <v>0</v>
      </c>
      <c r="Z82" s="17">
        <f t="shared" si="30"/>
        <v>0</v>
      </c>
      <c r="AA82" s="15">
        <f t="shared" si="31"/>
        <v>0</v>
      </c>
      <c r="AB82" s="109">
        <f t="shared" si="32"/>
        <v>0</v>
      </c>
      <c r="AC82" s="7"/>
    </row>
    <row r="83" spans="1:29" ht="17.25" x14ac:dyDescent="0.25">
      <c r="A83" s="46"/>
      <c r="B83" s="47"/>
      <c r="C83" s="47"/>
      <c r="D83" s="48"/>
      <c r="E83" s="49"/>
      <c r="F83" s="50"/>
      <c r="G83" s="50"/>
      <c r="H83" s="51"/>
      <c r="I83" s="51"/>
      <c r="J83" s="11">
        <f t="shared" si="17"/>
        <v>0</v>
      </c>
      <c r="K83" s="118" t="str">
        <f t="shared" si="18"/>
        <v/>
      </c>
      <c r="L83" s="116" t="str">
        <f t="shared" si="19"/>
        <v/>
      </c>
      <c r="M83" s="85"/>
      <c r="N83" s="88" t="s">
        <v>25</v>
      </c>
      <c r="O83" s="12">
        <f t="shared" si="20"/>
        <v>0</v>
      </c>
      <c r="P83" s="13">
        <f t="shared" si="21"/>
        <v>0</v>
      </c>
      <c r="Q83" s="13">
        <f t="shared" si="22"/>
        <v>0</v>
      </c>
      <c r="R83" s="13">
        <f t="shared" si="23"/>
        <v>0</v>
      </c>
      <c r="S83" s="14">
        <f t="shared" si="24"/>
        <v>0</v>
      </c>
      <c r="T83" s="91">
        <f t="shared" si="25"/>
        <v>0</v>
      </c>
      <c r="U83" s="16">
        <f t="shared" si="26"/>
        <v>0</v>
      </c>
      <c r="V83" s="33">
        <f t="shared" si="33"/>
        <v>0</v>
      </c>
      <c r="W83" s="16">
        <f t="shared" si="27"/>
        <v>0</v>
      </c>
      <c r="X83" s="17">
        <f t="shared" si="28"/>
        <v>0</v>
      </c>
      <c r="Y83" s="16">
        <f t="shared" si="29"/>
        <v>0</v>
      </c>
      <c r="Z83" s="17">
        <f t="shared" si="30"/>
        <v>0</v>
      </c>
      <c r="AA83" s="15">
        <f t="shared" si="31"/>
        <v>0</v>
      </c>
      <c r="AB83" s="109">
        <f t="shared" si="32"/>
        <v>0</v>
      </c>
      <c r="AC83" s="7"/>
    </row>
    <row r="84" spans="1:29" ht="17.25" x14ac:dyDescent="0.25">
      <c r="A84" s="46"/>
      <c r="B84" s="47"/>
      <c r="C84" s="47"/>
      <c r="D84" s="48"/>
      <c r="E84" s="49"/>
      <c r="F84" s="50"/>
      <c r="G84" s="50"/>
      <c r="H84" s="51"/>
      <c r="I84" s="51"/>
      <c r="J84" s="11">
        <f t="shared" si="17"/>
        <v>0</v>
      </c>
      <c r="K84" s="118" t="str">
        <f t="shared" si="18"/>
        <v/>
      </c>
      <c r="L84" s="116" t="str">
        <f t="shared" si="19"/>
        <v/>
      </c>
      <c r="M84" s="85"/>
      <c r="N84" s="88" t="s">
        <v>25</v>
      </c>
      <c r="O84" s="12">
        <f t="shared" si="20"/>
        <v>0</v>
      </c>
      <c r="P84" s="13">
        <f t="shared" si="21"/>
        <v>0</v>
      </c>
      <c r="Q84" s="13">
        <f t="shared" si="22"/>
        <v>0</v>
      </c>
      <c r="R84" s="13">
        <f t="shared" si="23"/>
        <v>0</v>
      </c>
      <c r="S84" s="14">
        <f t="shared" si="24"/>
        <v>0</v>
      </c>
      <c r="T84" s="91">
        <f t="shared" si="25"/>
        <v>0</v>
      </c>
      <c r="U84" s="16">
        <f t="shared" si="26"/>
        <v>0</v>
      </c>
      <c r="V84" s="33">
        <f t="shared" si="33"/>
        <v>0</v>
      </c>
      <c r="W84" s="16">
        <f t="shared" si="27"/>
        <v>0</v>
      </c>
      <c r="X84" s="17">
        <f t="shared" si="28"/>
        <v>0</v>
      </c>
      <c r="Y84" s="16">
        <f t="shared" si="29"/>
        <v>0</v>
      </c>
      <c r="Z84" s="17">
        <f t="shared" si="30"/>
        <v>0</v>
      </c>
      <c r="AA84" s="15">
        <f t="shared" si="31"/>
        <v>0</v>
      </c>
      <c r="AB84" s="109">
        <f t="shared" si="32"/>
        <v>0</v>
      </c>
      <c r="AC84" s="7"/>
    </row>
    <row r="85" spans="1:29" ht="17.25" x14ac:dyDescent="0.25">
      <c r="A85" s="46"/>
      <c r="B85" s="47"/>
      <c r="C85" s="47"/>
      <c r="D85" s="48"/>
      <c r="E85" s="49"/>
      <c r="F85" s="50"/>
      <c r="G85" s="50"/>
      <c r="H85" s="51"/>
      <c r="I85" s="51"/>
      <c r="J85" s="11">
        <f t="shared" si="17"/>
        <v>0</v>
      </c>
      <c r="K85" s="118" t="str">
        <f t="shared" si="18"/>
        <v/>
      </c>
      <c r="L85" s="116" t="str">
        <f t="shared" si="19"/>
        <v/>
      </c>
      <c r="M85" s="85"/>
      <c r="N85" s="88" t="s">
        <v>25</v>
      </c>
      <c r="O85" s="12">
        <f t="shared" si="20"/>
        <v>0</v>
      </c>
      <c r="P85" s="13">
        <f t="shared" si="21"/>
        <v>0</v>
      </c>
      <c r="Q85" s="13">
        <f t="shared" si="22"/>
        <v>0</v>
      </c>
      <c r="R85" s="13">
        <f t="shared" si="23"/>
        <v>0</v>
      </c>
      <c r="S85" s="14">
        <f t="shared" si="24"/>
        <v>0</v>
      </c>
      <c r="T85" s="91">
        <f t="shared" si="25"/>
        <v>0</v>
      </c>
      <c r="U85" s="16">
        <f t="shared" si="26"/>
        <v>0</v>
      </c>
      <c r="V85" s="33">
        <f t="shared" si="33"/>
        <v>0</v>
      </c>
      <c r="W85" s="16">
        <f t="shared" si="27"/>
        <v>0</v>
      </c>
      <c r="X85" s="17">
        <f t="shared" si="28"/>
        <v>0</v>
      </c>
      <c r="Y85" s="16">
        <f t="shared" si="29"/>
        <v>0</v>
      </c>
      <c r="Z85" s="17">
        <f t="shared" si="30"/>
        <v>0</v>
      </c>
      <c r="AA85" s="15">
        <f t="shared" si="31"/>
        <v>0</v>
      </c>
      <c r="AB85" s="109">
        <f t="shared" si="32"/>
        <v>0</v>
      </c>
      <c r="AC85" s="7"/>
    </row>
    <row r="86" spans="1:29" ht="17.25" x14ac:dyDescent="0.25">
      <c r="A86" s="46"/>
      <c r="B86" s="47"/>
      <c r="C86" s="47"/>
      <c r="D86" s="48"/>
      <c r="E86" s="49"/>
      <c r="F86" s="50"/>
      <c r="G86" s="50"/>
      <c r="H86" s="51"/>
      <c r="I86" s="51"/>
      <c r="J86" s="11">
        <f t="shared" si="17"/>
        <v>0</v>
      </c>
      <c r="K86" s="118" t="str">
        <f t="shared" si="18"/>
        <v/>
      </c>
      <c r="L86" s="116" t="str">
        <f t="shared" si="19"/>
        <v/>
      </c>
      <c r="M86" s="85"/>
      <c r="N86" s="88" t="s">
        <v>25</v>
      </c>
      <c r="O86" s="12">
        <f t="shared" si="20"/>
        <v>0</v>
      </c>
      <c r="P86" s="13">
        <f t="shared" si="21"/>
        <v>0</v>
      </c>
      <c r="Q86" s="13">
        <f t="shared" si="22"/>
        <v>0</v>
      </c>
      <c r="R86" s="13">
        <f t="shared" si="23"/>
        <v>0</v>
      </c>
      <c r="S86" s="14">
        <f t="shared" si="24"/>
        <v>0</v>
      </c>
      <c r="T86" s="91">
        <f t="shared" si="25"/>
        <v>0</v>
      </c>
      <c r="U86" s="16">
        <f t="shared" si="26"/>
        <v>0</v>
      </c>
      <c r="V86" s="33">
        <f t="shared" si="33"/>
        <v>0</v>
      </c>
      <c r="W86" s="16">
        <f t="shared" si="27"/>
        <v>0</v>
      </c>
      <c r="X86" s="17">
        <f t="shared" si="28"/>
        <v>0</v>
      </c>
      <c r="Y86" s="16">
        <f t="shared" si="29"/>
        <v>0</v>
      </c>
      <c r="Z86" s="17">
        <f t="shared" si="30"/>
        <v>0</v>
      </c>
      <c r="AA86" s="15">
        <f t="shared" si="31"/>
        <v>0</v>
      </c>
      <c r="AB86" s="109">
        <f t="shared" si="32"/>
        <v>0</v>
      </c>
      <c r="AC86" s="7"/>
    </row>
    <row r="87" spans="1:29" ht="17.25" x14ac:dyDescent="0.25">
      <c r="A87" s="46"/>
      <c r="B87" s="47"/>
      <c r="C87" s="47"/>
      <c r="D87" s="48"/>
      <c r="E87" s="49"/>
      <c r="F87" s="50"/>
      <c r="G87" s="50"/>
      <c r="H87" s="51"/>
      <c r="I87" s="51"/>
      <c r="J87" s="11">
        <f t="shared" si="17"/>
        <v>0</v>
      </c>
      <c r="K87" s="118" t="str">
        <f t="shared" si="18"/>
        <v/>
      </c>
      <c r="L87" s="116" t="str">
        <f t="shared" si="19"/>
        <v/>
      </c>
      <c r="M87" s="85"/>
      <c r="N87" s="88" t="s">
        <v>25</v>
      </c>
      <c r="O87" s="12">
        <f t="shared" si="20"/>
        <v>0</v>
      </c>
      <c r="P87" s="13">
        <f t="shared" si="21"/>
        <v>0</v>
      </c>
      <c r="Q87" s="13">
        <f t="shared" si="22"/>
        <v>0</v>
      </c>
      <c r="R87" s="13">
        <f t="shared" si="23"/>
        <v>0</v>
      </c>
      <c r="S87" s="14">
        <f t="shared" si="24"/>
        <v>0</v>
      </c>
      <c r="T87" s="91">
        <f t="shared" si="25"/>
        <v>0</v>
      </c>
      <c r="U87" s="16">
        <f t="shared" si="26"/>
        <v>0</v>
      </c>
      <c r="V87" s="33">
        <f t="shared" si="33"/>
        <v>0</v>
      </c>
      <c r="W87" s="16">
        <f t="shared" si="27"/>
        <v>0</v>
      </c>
      <c r="X87" s="17">
        <f t="shared" si="28"/>
        <v>0</v>
      </c>
      <c r="Y87" s="16">
        <f t="shared" si="29"/>
        <v>0</v>
      </c>
      <c r="Z87" s="17">
        <f t="shared" si="30"/>
        <v>0</v>
      </c>
      <c r="AA87" s="15">
        <f t="shared" si="31"/>
        <v>0</v>
      </c>
      <c r="AB87" s="109">
        <f t="shared" si="32"/>
        <v>0</v>
      </c>
      <c r="AC87" s="7"/>
    </row>
    <row r="88" spans="1:29" ht="17.25" x14ac:dyDescent="0.25">
      <c r="A88" s="46"/>
      <c r="B88" s="47"/>
      <c r="C88" s="47"/>
      <c r="D88" s="48"/>
      <c r="E88" s="49"/>
      <c r="F88" s="50"/>
      <c r="G88" s="50"/>
      <c r="H88" s="51"/>
      <c r="I88" s="51"/>
      <c r="J88" s="11">
        <f t="shared" si="17"/>
        <v>0</v>
      </c>
      <c r="K88" s="118" t="str">
        <f t="shared" si="18"/>
        <v/>
      </c>
      <c r="L88" s="116" t="str">
        <f t="shared" si="19"/>
        <v/>
      </c>
      <c r="M88" s="85"/>
      <c r="N88" s="88" t="s">
        <v>25</v>
      </c>
      <c r="O88" s="12">
        <f t="shared" si="20"/>
        <v>0</v>
      </c>
      <c r="P88" s="13">
        <f t="shared" si="21"/>
        <v>0</v>
      </c>
      <c r="Q88" s="13">
        <f t="shared" si="22"/>
        <v>0</v>
      </c>
      <c r="R88" s="13">
        <f t="shared" si="23"/>
        <v>0</v>
      </c>
      <c r="S88" s="14">
        <f t="shared" si="24"/>
        <v>0</v>
      </c>
      <c r="T88" s="91">
        <f t="shared" si="25"/>
        <v>0</v>
      </c>
      <c r="U88" s="16">
        <f t="shared" si="26"/>
        <v>0</v>
      </c>
      <c r="V88" s="33">
        <f t="shared" si="33"/>
        <v>0</v>
      </c>
      <c r="W88" s="16">
        <f t="shared" si="27"/>
        <v>0</v>
      </c>
      <c r="X88" s="17">
        <f t="shared" si="28"/>
        <v>0</v>
      </c>
      <c r="Y88" s="16">
        <f t="shared" si="29"/>
        <v>0</v>
      </c>
      <c r="Z88" s="17">
        <f t="shared" si="30"/>
        <v>0</v>
      </c>
      <c r="AA88" s="15">
        <f t="shared" si="31"/>
        <v>0</v>
      </c>
      <c r="AB88" s="109">
        <f t="shared" si="32"/>
        <v>0</v>
      </c>
      <c r="AC88" s="7"/>
    </row>
    <row r="89" spans="1:29" ht="17.25" x14ac:dyDescent="0.25">
      <c r="A89" s="46"/>
      <c r="B89" s="47"/>
      <c r="C89" s="47"/>
      <c r="D89" s="48"/>
      <c r="E89" s="49"/>
      <c r="F89" s="50"/>
      <c r="G89" s="50"/>
      <c r="H89" s="51"/>
      <c r="I89" s="51"/>
      <c r="J89" s="11">
        <f t="shared" si="17"/>
        <v>0</v>
      </c>
      <c r="K89" s="118" t="str">
        <f t="shared" si="18"/>
        <v/>
      </c>
      <c r="L89" s="116" t="str">
        <f t="shared" si="19"/>
        <v/>
      </c>
      <c r="M89" s="85"/>
      <c r="N89" s="88" t="s">
        <v>25</v>
      </c>
      <c r="O89" s="12">
        <f t="shared" si="20"/>
        <v>0</v>
      </c>
      <c r="P89" s="13">
        <f t="shared" si="21"/>
        <v>0</v>
      </c>
      <c r="Q89" s="13">
        <f t="shared" si="22"/>
        <v>0</v>
      </c>
      <c r="R89" s="13">
        <f t="shared" si="23"/>
        <v>0</v>
      </c>
      <c r="S89" s="14">
        <f t="shared" si="24"/>
        <v>0</v>
      </c>
      <c r="T89" s="91">
        <f t="shared" si="25"/>
        <v>0</v>
      </c>
      <c r="U89" s="16">
        <f t="shared" si="26"/>
        <v>0</v>
      </c>
      <c r="V89" s="33">
        <f t="shared" si="33"/>
        <v>0</v>
      </c>
      <c r="W89" s="16">
        <f t="shared" si="27"/>
        <v>0</v>
      </c>
      <c r="X89" s="17">
        <f t="shared" si="28"/>
        <v>0</v>
      </c>
      <c r="Y89" s="16">
        <f t="shared" si="29"/>
        <v>0</v>
      </c>
      <c r="Z89" s="17">
        <f t="shared" si="30"/>
        <v>0</v>
      </c>
      <c r="AA89" s="15">
        <f t="shared" si="31"/>
        <v>0</v>
      </c>
      <c r="AB89" s="109">
        <f t="shared" si="32"/>
        <v>0</v>
      </c>
      <c r="AC89" s="7"/>
    </row>
    <row r="90" spans="1:29" ht="17.25" x14ac:dyDescent="0.25">
      <c r="A90" s="46"/>
      <c r="B90" s="47"/>
      <c r="C90" s="47"/>
      <c r="D90" s="48"/>
      <c r="E90" s="49"/>
      <c r="F90" s="50"/>
      <c r="G90" s="50"/>
      <c r="H90" s="51"/>
      <c r="I90" s="51"/>
      <c r="J90" s="11">
        <f t="shared" si="17"/>
        <v>0</v>
      </c>
      <c r="K90" s="118" t="str">
        <f t="shared" si="18"/>
        <v/>
      </c>
      <c r="L90" s="116" t="str">
        <f t="shared" si="19"/>
        <v/>
      </c>
      <c r="M90" s="85"/>
      <c r="N90" s="88" t="s">
        <v>25</v>
      </c>
      <c r="O90" s="12">
        <f t="shared" si="20"/>
        <v>0</v>
      </c>
      <c r="P90" s="13">
        <f t="shared" si="21"/>
        <v>0</v>
      </c>
      <c r="Q90" s="13">
        <f t="shared" si="22"/>
        <v>0</v>
      </c>
      <c r="R90" s="13">
        <f t="shared" si="23"/>
        <v>0</v>
      </c>
      <c r="S90" s="14">
        <f t="shared" si="24"/>
        <v>0</v>
      </c>
      <c r="T90" s="91">
        <f t="shared" si="25"/>
        <v>0</v>
      </c>
      <c r="U90" s="16">
        <f t="shared" si="26"/>
        <v>0</v>
      </c>
      <c r="V90" s="33">
        <f t="shared" si="33"/>
        <v>0</v>
      </c>
      <c r="W90" s="16">
        <f t="shared" si="27"/>
        <v>0</v>
      </c>
      <c r="X90" s="17">
        <f t="shared" si="28"/>
        <v>0</v>
      </c>
      <c r="Y90" s="16">
        <f t="shared" si="29"/>
        <v>0</v>
      </c>
      <c r="Z90" s="17">
        <f t="shared" si="30"/>
        <v>0</v>
      </c>
      <c r="AA90" s="15">
        <f t="shared" si="31"/>
        <v>0</v>
      </c>
      <c r="AB90" s="109">
        <f t="shared" si="32"/>
        <v>0</v>
      </c>
      <c r="AC90" s="7"/>
    </row>
    <row r="91" spans="1:29" ht="17.25" x14ac:dyDescent="0.25">
      <c r="A91" s="46"/>
      <c r="B91" s="47"/>
      <c r="C91" s="47"/>
      <c r="D91" s="48"/>
      <c r="E91" s="49"/>
      <c r="F91" s="50"/>
      <c r="G91" s="50"/>
      <c r="H91" s="51"/>
      <c r="I91" s="51"/>
      <c r="J91" s="11">
        <f t="shared" si="17"/>
        <v>0</v>
      </c>
      <c r="K91" s="118" t="str">
        <f t="shared" si="18"/>
        <v/>
      </c>
      <c r="L91" s="116" t="str">
        <f t="shared" si="19"/>
        <v/>
      </c>
      <c r="M91" s="85"/>
      <c r="N91" s="88" t="s">
        <v>25</v>
      </c>
      <c r="O91" s="12">
        <f t="shared" si="20"/>
        <v>0</v>
      </c>
      <c r="P91" s="13">
        <f t="shared" si="21"/>
        <v>0</v>
      </c>
      <c r="Q91" s="13">
        <f t="shared" si="22"/>
        <v>0</v>
      </c>
      <c r="R91" s="13">
        <f t="shared" si="23"/>
        <v>0</v>
      </c>
      <c r="S91" s="14">
        <f t="shared" si="24"/>
        <v>0</v>
      </c>
      <c r="T91" s="91">
        <f t="shared" si="25"/>
        <v>0</v>
      </c>
      <c r="U91" s="16">
        <f t="shared" si="26"/>
        <v>0</v>
      </c>
      <c r="V91" s="33">
        <f t="shared" si="33"/>
        <v>0</v>
      </c>
      <c r="W91" s="16">
        <f t="shared" si="27"/>
        <v>0</v>
      </c>
      <c r="X91" s="17">
        <f t="shared" si="28"/>
        <v>0</v>
      </c>
      <c r="Y91" s="16">
        <f t="shared" si="29"/>
        <v>0</v>
      </c>
      <c r="Z91" s="17">
        <f t="shared" si="30"/>
        <v>0</v>
      </c>
      <c r="AA91" s="15">
        <f t="shared" si="31"/>
        <v>0</v>
      </c>
      <c r="AB91" s="109">
        <f t="shared" si="32"/>
        <v>0</v>
      </c>
      <c r="AC91" s="7"/>
    </row>
    <row r="92" spans="1:29" ht="17.25" x14ac:dyDescent="0.25">
      <c r="A92" s="46"/>
      <c r="B92" s="47"/>
      <c r="C92" s="47"/>
      <c r="D92" s="48"/>
      <c r="E92" s="49"/>
      <c r="F92" s="50"/>
      <c r="G92" s="50"/>
      <c r="H92" s="51"/>
      <c r="I92" s="51"/>
      <c r="J92" s="11">
        <f t="shared" si="17"/>
        <v>0</v>
      </c>
      <c r="K92" s="118" t="str">
        <f t="shared" si="18"/>
        <v/>
      </c>
      <c r="L92" s="116" t="str">
        <f t="shared" si="19"/>
        <v/>
      </c>
      <c r="M92" s="85"/>
      <c r="N92" s="88" t="s">
        <v>25</v>
      </c>
      <c r="O92" s="12">
        <f t="shared" si="20"/>
        <v>0</v>
      </c>
      <c r="P92" s="13">
        <f t="shared" si="21"/>
        <v>0</v>
      </c>
      <c r="Q92" s="13">
        <f t="shared" si="22"/>
        <v>0</v>
      </c>
      <c r="R92" s="13">
        <f t="shared" si="23"/>
        <v>0</v>
      </c>
      <c r="S92" s="14">
        <f t="shared" si="24"/>
        <v>0</v>
      </c>
      <c r="T92" s="91">
        <f t="shared" si="25"/>
        <v>0</v>
      </c>
      <c r="U92" s="16">
        <f t="shared" si="26"/>
        <v>0</v>
      </c>
      <c r="V92" s="33">
        <f t="shared" si="33"/>
        <v>0</v>
      </c>
      <c r="W92" s="16">
        <f t="shared" si="27"/>
        <v>0</v>
      </c>
      <c r="X92" s="17">
        <f t="shared" si="28"/>
        <v>0</v>
      </c>
      <c r="Y92" s="16">
        <f t="shared" si="29"/>
        <v>0</v>
      </c>
      <c r="Z92" s="17">
        <f t="shared" si="30"/>
        <v>0</v>
      </c>
      <c r="AA92" s="15">
        <f t="shared" si="31"/>
        <v>0</v>
      </c>
      <c r="AB92" s="109">
        <f t="shared" si="32"/>
        <v>0</v>
      </c>
      <c r="AC92" s="7"/>
    </row>
    <row r="93" spans="1:29" ht="17.25" x14ac:dyDescent="0.25">
      <c r="A93" s="46"/>
      <c r="B93" s="47"/>
      <c r="C93" s="47"/>
      <c r="D93" s="48"/>
      <c r="E93" s="49"/>
      <c r="F93" s="50"/>
      <c r="G93" s="50"/>
      <c r="H93" s="51"/>
      <c r="I93" s="51"/>
      <c r="J93" s="11">
        <f t="shared" si="17"/>
        <v>0</v>
      </c>
      <c r="K93" s="118" t="str">
        <f t="shared" si="18"/>
        <v/>
      </c>
      <c r="L93" s="116" t="str">
        <f t="shared" si="19"/>
        <v/>
      </c>
      <c r="M93" s="85"/>
      <c r="N93" s="88" t="s">
        <v>25</v>
      </c>
      <c r="O93" s="12">
        <f t="shared" si="20"/>
        <v>0</v>
      </c>
      <c r="P93" s="13">
        <f t="shared" si="21"/>
        <v>0</v>
      </c>
      <c r="Q93" s="13">
        <f t="shared" si="22"/>
        <v>0</v>
      </c>
      <c r="R93" s="13">
        <f t="shared" si="23"/>
        <v>0</v>
      </c>
      <c r="S93" s="14">
        <f t="shared" si="24"/>
        <v>0</v>
      </c>
      <c r="T93" s="91">
        <f t="shared" si="25"/>
        <v>0</v>
      </c>
      <c r="U93" s="16">
        <f t="shared" si="26"/>
        <v>0</v>
      </c>
      <c r="V93" s="33">
        <f t="shared" si="33"/>
        <v>0</v>
      </c>
      <c r="W93" s="16">
        <f t="shared" si="27"/>
        <v>0</v>
      </c>
      <c r="X93" s="17">
        <f t="shared" si="28"/>
        <v>0</v>
      </c>
      <c r="Y93" s="16">
        <f t="shared" si="29"/>
        <v>0</v>
      </c>
      <c r="Z93" s="17">
        <f t="shared" si="30"/>
        <v>0</v>
      </c>
      <c r="AA93" s="15">
        <f t="shared" si="31"/>
        <v>0</v>
      </c>
      <c r="AB93" s="109">
        <f t="shared" si="32"/>
        <v>0</v>
      </c>
      <c r="AC93" s="7"/>
    </row>
    <row r="94" spans="1:29" ht="17.25" x14ac:dyDescent="0.25">
      <c r="A94" s="46"/>
      <c r="B94" s="47"/>
      <c r="C94" s="47"/>
      <c r="D94" s="48"/>
      <c r="E94" s="49"/>
      <c r="F94" s="50"/>
      <c r="G94" s="50"/>
      <c r="H94" s="51"/>
      <c r="I94" s="51"/>
      <c r="J94" s="11">
        <f t="shared" si="17"/>
        <v>0</v>
      </c>
      <c r="K94" s="118" t="str">
        <f t="shared" si="18"/>
        <v/>
      </c>
      <c r="L94" s="116" t="str">
        <f t="shared" si="19"/>
        <v/>
      </c>
      <c r="M94" s="85"/>
      <c r="N94" s="88" t="s">
        <v>25</v>
      </c>
      <c r="O94" s="12">
        <f t="shared" si="20"/>
        <v>0</v>
      </c>
      <c r="P94" s="13">
        <f t="shared" si="21"/>
        <v>0</v>
      </c>
      <c r="Q94" s="13">
        <f t="shared" si="22"/>
        <v>0</v>
      </c>
      <c r="R94" s="13">
        <f t="shared" si="23"/>
        <v>0</v>
      </c>
      <c r="S94" s="14">
        <f t="shared" si="24"/>
        <v>0</v>
      </c>
      <c r="T94" s="91">
        <f t="shared" si="25"/>
        <v>0</v>
      </c>
      <c r="U94" s="16">
        <f t="shared" si="26"/>
        <v>0</v>
      </c>
      <c r="V94" s="33">
        <f t="shared" si="33"/>
        <v>0</v>
      </c>
      <c r="W94" s="16">
        <f t="shared" si="27"/>
        <v>0</v>
      </c>
      <c r="X94" s="17">
        <f t="shared" si="28"/>
        <v>0</v>
      </c>
      <c r="Y94" s="16">
        <f t="shared" si="29"/>
        <v>0</v>
      </c>
      <c r="Z94" s="17">
        <f t="shared" si="30"/>
        <v>0</v>
      </c>
      <c r="AA94" s="15">
        <f t="shared" si="31"/>
        <v>0</v>
      </c>
      <c r="AB94" s="109">
        <f t="shared" si="32"/>
        <v>0</v>
      </c>
      <c r="AC94" s="7"/>
    </row>
    <row r="95" spans="1:29" ht="17.25" x14ac:dyDescent="0.25">
      <c r="A95" s="46"/>
      <c r="B95" s="47"/>
      <c r="C95" s="47"/>
      <c r="D95" s="48"/>
      <c r="E95" s="49"/>
      <c r="F95" s="50"/>
      <c r="G95" s="50"/>
      <c r="H95" s="51"/>
      <c r="I95" s="51"/>
      <c r="J95" s="11">
        <f t="shared" si="17"/>
        <v>0</v>
      </c>
      <c r="K95" s="118" t="str">
        <f t="shared" si="18"/>
        <v/>
      </c>
      <c r="L95" s="116" t="str">
        <f t="shared" si="19"/>
        <v/>
      </c>
      <c r="M95" s="85"/>
      <c r="N95" s="88" t="s">
        <v>25</v>
      </c>
      <c r="O95" s="12">
        <f t="shared" si="20"/>
        <v>0</v>
      </c>
      <c r="P95" s="13">
        <f t="shared" si="21"/>
        <v>0</v>
      </c>
      <c r="Q95" s="13">
        <f t="shared" si="22"/>
        <v>0</v>
      </c>
      <c r="R95" s="13">
        <f t="shared" si="23"/>
        <v>0</v>
      </c>
      <c r="S95" s="14">
        <f t="shared" si="24"/>
        <v>0</v>
      </c>
      <c r="T95" s="91">
        <f t="shared" si="25"/>
        <v>0</v>
      </c>
      <c r="U95" s="16">
        <f t="shared" si="26"/>
        <v>0</v>
      </c>
      <c r="V95" s="33">
        <f t="shared" si="33"/>
        <v>0</v>
      </c>
      <c r="W95" s="16">
        <f t="shared" si="27"/>
        <v>0</v>
      </c>
      <c r="X95" s="17">
        <f t="shared" si="28"/>
        <v>0</v>
      </c>
      <c r="Y95" s="16">
        <f t="shared" si="29"/>
        <v>0</v>
      </c>
      <c r="Z95" s="17">
        <f t="shared" si="30"/>
        <v>0</v>
      </c>
      <c r="AA95" s="15">
        <f t="shared" si="31"/>
        <v>0</v>
      </c>
      <c r="AB95" s="109">
        <f t="shared" si="32"/>
        <v>0</v>
      </c>
      <c r="AC95" s="7"/>
    </row>
    <row r="96" spans="1:29" ht="17.25" x14ac:dyDescent="0.25">
      <c r="A96" s="46"/>
      <c r="B96" s="47"/>
      <c r="C96" s="47"/>
      <c r="D96" s="48"/>
      <c r="E96" s="49"/>
      <c r="F96" s="50"/>
      <c r="G96" s="50"/>
      <c r="H96" s="51"/>
      <c r="I96" s="51"/>
      <c r="J96" s="11">
        <f t="shared" si="17"/>
        <v>0</v>
      </c>
      <c r="K96" s="118" t="str">
        <f t="shared" si="18"/>
        <v/>
      </c>
      <c r="L96" s="116" t="str">
        <f t="shared" si="19"/>
        <v/>
      </c>
      <c r="M96" s="85"/>
      <c r="N96" s="88" t="s">
        <v>25</v>
      </c>
      <c r="O96" s="12">
        <f t="shared" si="20"/>
        <v>0</v>
      </c>
      <c r="P96" s="13">
        <f t="shared" si="21"/>
        <v>0</v>
      </c>
      <c r="Q96" s="13">
        <f t="shared" si="22"/>
        <v>0</v>
      </c>
      <c r="R96" s="13">
        <f t="shared" si="23"/>
        <v>0</v>
      </c>
      <c r="S96" s="14">
        <f t="shared" si="24"/>
        <v>0</v>
      </c>
      <c r="T96" s="91">
        <f t="shared" si="25"/>
        <v>0</v>
      </c>
      <c r="U96" s="16">
        <f t="shared" si="26"/>
        <v>0</v>
      </c>
      <c r="V96" s="33">
        <f t="shared" si="33"/>
        <v>0</v>
      </c>
      <c r="W96" s="16">
        <f t="shared" si="27"/>
        <v>0</v>
      </c>
      <c r="X96" s="17">
        <f t="shared" si="28"/>
        <v>0</v>
      </c>
      <c r="Y96" s="16">
        <f t="shared" si="29"/>
        <v>0</v>
      </c>
      <c r="Z96" s="17">
        <f t="shared" si="30"/>
        <v>0</v>
      </c>
      <c r="AA96" s="15">
        <f t="shared" si="31"/>
        <v>0</v>
      </c>
      <c r="AB96" s="109">
        <f t="shared" si="32"/>
        <v>0</v>
      </c>
      <c r="AC96" s="7"/>
    </row>
    <row r="97" spans="1:29" ht="17.25" x14ac:dyDescent="0.25">
      <c r="A97" s="46"/>
      <c r="B97" s="47"/>
      <c r="C97" s="47"/>
      <c r="D97" s="48"/>
      <c r="E97" s="49"/>
      <c r="F97" s="50"/>
      <c r="G97" s="50"/>
      <c r="H97" s="51"/>
      <c r="I97" s="51"/>
      <c r="J97" s="11">
        <f t="shared" si="17"/>
        <v>0</v>
      </c>
      <c r="K97" s="118" t="str">
        <f t="shared" si="18"/>
        <v/>
      </c>
      <c r="L97" s="116" t="str">
        <f t="shared" si="19"/>
        <v/>
      </c>
      <c r="M97" s="85"/>
      <c r="N97" s="88" t="s">
        <v>25</v>
      </c>
      <c r="O97" s="12">
        <f t="shared" si="20"/>
        <v>0</v>
      </c>
      <c r="P97" s="13">
        <f t="shared" si="21"/>
        <v>0</v>
      </c>
      <c r="Q97" s="13">
        <f t="shared" si="22"/>
        <v>0</v>
      </c>
      <c r="R97" s="13">
        <f t="shared" si="23"/>
        <v>0</v>
      </c>
      <c r="S97" s="14">
        <f t="shared" si="24"/>
        <v>0</v>
      </c>
      <c r="T97" s="91">
        <f t="shared" si="25"/>
        <v>0</v>
      </c>
      <c r="U97" s="16">
        <f t="shared" si="26"/>
        <v>0</v>
      </c>
      <c r="V97" s="33">
        <f t="shared" si="33"/>
        <v>0</v>
      </c>
      <c r="W97" s="16">
        <f t="shared" si="27"/>
        <v>0</v>
      </c>
      <c r="X97" s="17">
        <f t="shared" si="28"/>
        <v>0</v>
      </c>
      <c r="Y97" s="16">
        <f t="shared" si="29"/>
        <v>0</v>
      </c>
      <c r="Z97" s="17">
        <f t="shared" si="30"/>
        <v>0</v>
      </c>
      <c r="AA97" s="15">
        <f t="shared" si="31"/>
        <v>0</v>
      </c>
      <c r="AB97" s="109">
        <f t="shared" si="32"/>
        <v>0</v>
      </c>
      <c r="AC97" s="7"/>
    </row>
    <row r="98" spans="1:29" ht="17.25" x14ac:dyDescent="0.25">
      <c r="A98" s="46"/>
      <c r="B98" s="47"/>
      <c r="C98" s="47"/>
      <c r="D98" s="48"/>
      <c r="E98" s="49"/>
      <c r="F98" s="50"/>
      <c r="G98" s="50"/>
      <c r="H98" s="51"/>
      <c r="I98" s="51"/>
      <c r="J98" s="11">
        <f t="shared" si="17"/>
        <v>0</v>
      </c>
      <c r="K98" s="118" t="str">
        <f t="shared" si="18"/>
        <v/>
      </c>
      <c r="L98" s="116" t="str">
        <f t="shared" si="19"/>
        <v/>
      </c>
      <c r="M98" s="85"/>
      <c r="N98" s="88" t="s">
        <v>25</v>
      </c>
      <c r="O98" s="12">
        <f t="shared" si="20"/>
        <v>0</v>
      </c>
      <c r="P98" s="13">
        <f t="shared" si="21"/>
        <v>0</v>
      </c>
      <c r="Q98" s="13">
        <f t="shared" si="22"/>
        <v>0</v>
      </c>
      <c r="R98" s="13">
        <f t="shared" si="23"/>
        <v>0</v>
      </c>
      <c r="S98" s="14">
        <f t="shared" si="24"/>
        <v>0</v>
      </c>
      <c r="T98" s="91">
        <f t="shared" si="25"/>
        <v>0</v>
      </c>
      <c r="U98" s="16">
        <f t="shared" si="26"/>
        <v>0</v>
      </c>
      <c r="V98" s="33">
        <f t="shared" si="33"/>
        <v>0</v>
      </c>
      <c r="W98" s="16">
        <f t="shared" si="27"/>
        <v>0</v>
      </c>
      <c r="X98" s="17">
        <f t="shared" si="28"/>
        <v>0</v>
      </c>
      <c r="Y98" s="16">
        <f t="shared" si="29"/>
        <v>0</v>
      </c>
      <c r="Z98" s="17">
        <f t="shared" si="30"/>
        <v>0</v>
      </c>
      <c r="AA98" s="15">
        <f t="shared" si="31"/>
        <v>0</v>
      </c>
      <c r="AB98" s="109">
        <f t="shared" si="32"/>
        <v>0</v>
      </c>
      <c r="AC98" s="7"/>
    </row>
    <row r="99" spans="1:29" ht="17.25" x14ac:dyDescent="0.25">
      <c r="A99" s="46"/>
      <c r="B99" s="47"/>
      <c r="C99" s="47"/>
      <c r="D99" s="48"/>
      <c r="E99" s="49"/>
      <c r="F99" s="50"/>
      <c r="G99" s="50"/>
      <c r="H99" s="51"/>
      <c r="I99" s="51"/>
      <c r="J99" s="11">
        <f t="shared" si="17"/>
        <v>0</v>
      </c>
      <c r="K99" s="118" t="str">
        <f t="shared" si="18"/>
        <v/>
      </c>
      <c r="L99" s="116" t="str">
        <f t="shared" si="19"/>
        <v/>
      </c>
      <c r="M99" s="85"/>
      <c r="N99" s="88" t="s">
        <v>25</v>
      </c>
      <c r="O99" s="12">
        <f t="shared" si="20"/>
        <v>0</v>
      </c>
      <c r="P99" s="13">
        <f t="shared" si="21"/>
        <v>0</v>
      </c>
      <c r="Q99" s="13">
        <f t="shared" si="22"/>
        <v>0</v>
      </c>
      <c r="R99" s="13">
        <f t="shared" si="23"/>
        <v>0</v>
      </c>
      <c r="S99" s="14">
        <f t="shared" si="24"/>
        <v>0</v>
      </c>
      <c r="T99" s="91">
        <f t="shared" si="25"/>
        <v>0</v>
      </c>
      <c r="U99" s="16">
        <f t="shared" si="26"/>
        <v>0</v>
      </c>
      <c r="V99" s="33">
        <f t="shared" si="33"/>
        <v>0</v>
      </c>
      <c r="W99" s="16">
        <f t="shared" si="27"/>
        <v>0</v>
      </c>
      <c r="X99" s="17">
        <f t="shared" si="28"/>
        <v>0</v>
      </c>
      <c r="Y99" s="16">
        <f t="shared" si="29"/>
        <v>0</v>
      </c>
      <c r="Z99" s="17">
        <f t="shared" si="30"/>
        <v>0</v>
      </c>
      <c r="AA99" s="15">
        <f t="shared" si="31"/>
        <v>0</v>
      </c>
      <c r="AB99" s="109">
        <f t="shared" si="32"/>
        <v>0</v>
      </c>
      <c r="AC99" s="7"/>
    </row>
    <row r="100" spans="1:29" ht="17.25" x14ac:dyDescent="0.25">
      <c r="A100" s="46"/>
      <c r="B100" s="47"/>
      <c r="C100" s="47"/>
      <c r="D100" s="48"/>
      <c r="E100" s="49"/>
      <c r="F100" s="50"/>
      <c r="G100" s="50"/>
      <c r="H100" s="51"/>
      <c r="I100" s="51"/>
      <c r="J100" s="11">
        <f t="shared" si="17"/>
        <v>0</v>
      </c>
      <c r="K100" s="118" t="str">
        <f t="shared" si="18"/>
        <v/>
      </c>
      <c r="L100" s="116" t="str">
        <f t="shared" si="19"/>
        <v/>
      </c>
      <c r="M100" s="85"/>
      <c r="N100" s="88" t="s">
        <v>25</v>
      </c>
      <c r="O100" s="12">
        <f t="shared" si="20"/>
        <v>0</v>
      </c>
      <c r="P100" s="13">
        <f t="shared" si="21"/>
        <v>0</v>
      </c>
      <c r="Q100" s="13">
        <f t="shared" si="22"/>
        <v>0</v>
      </c>
      <c r="R100" s="13">
        <f t="shared" si="23"/>
        <v>0</v>
      </c>
      <c r="S100" s="14">
        <f t="shared" si="24"/>
        <v>0</v>
      </c>
      <c r="T100" s="91">
        <f t="shared" si="25"/>
        <v>0</v>
      </c>
      <c r="U100" s="16">
        <f t="shared" si="26"/>
        <v>0</v>
      </c>
      <c r="V100" s="33">
        <f t="shared" si="33"/>
        <v>0</v>
      </c>
      <c r="W100" s="16">
        <f t="shared" si="27"/>
        <v>0</v>
      </c>
      <c r="X100" s="17">
        <f t="shared" si="28"/>
        <v>0</v>
      </c>
      <c r="Y100" s="16">
        <f t="shared" si="29"/>
        <v>0</v>
      </c>
      <c r="Z100" s="17">
        <f t="shared" si="30"/>
        <v>0</v>
      </c>
      <c r="AA100" s="15">
        <f t="shared" si="31"/>
        <v>0</v>
      </c>
      <c r="AB100" s="109">
        <f t="shared" si="32"/>
        <v>0</v>
      </c>
      <c r="AC100" s="7"/>
    </row>
    <row r="101" spans="1:29" ht="17.25" x14ac:dyDescent="0.25">
      <c r="A101" s="46"/>
      <c r="B101" s="47"/>
      <c r="C101" s="47"/>
      <c r="D101" s="48"/>
      <c r="E101" s="49"/>
      <c r="F101" s="50"/>
      <c r="G101" s="50"/>
      <c r="H101" s="51"/>
      <c r="I101" s="51"/>
      <c r="J101" s="11">
        <f t="shared" si="17"/>
        <v>0</v>
      </c>
      <c r="K101" s="118" t="str">
        <f t="shared" si="18"/>
        <v/>
      </c>
      <c r="L101" s="116" t="str">
        <f t="shared" si="19"/>
        <v/>
      </c>
      <c r="M101" s="85"/>
      <c r="N101" s="88" t="s">
        <v>25</v>
      </c>
      <c r="O101" s="12">
        <f t="shared" si="20"/>
        <v>0</v>
      </c>
      <c r="P101" s="13">
        <f t="shared" si="21"/>
        <v>0</v>
      </c>
      <c r="Q101" s="13">
        <f t="shared" si="22"/>
        <v>0</v>
      </c>
      <c r="R101" s="13">
        <f t="shared" si="23"/>
        <v>0</v>
      </c>
      <c r="S101" s="14">
        <f t="shared" si="24"/>
        <v>0</v>
      </c>
      <c r="T101" s="91">
        <f t="shared" si="25"/>
        <v>0</v>
      </c>
      <c r="U101" s="16">
        <f t="shared" si="26"/>
        <v>0</v>
      </c>
      <c r="V101" s="33">
        <f t="shared" si="33"/>
        <v>0</v>
      </c>
      <c r="W101" s="16">
        <f t="shared" si="27"/>
        <v>0</v>
      </c>
      <c r="X101" s="17">
        <f t="shared" si="28"/>
        <v>0</v>
      </c>
      <c r="Y101" s="16">
        <f t="shared" si="29"/>
        <v>0</v>
      </c>
      <c r="Z101" s="17">
        <f t="shared" si="30"/>
        <v>0</v>
      </c>
      <c r="AA101" s="15">
        <f t="shared" si="31"/>
        <v>0</v>
      </c>
      <c r="AB101" s="109">
        <f t="shared" si="32"/>
        <v>0</v>
      </c>
      <c r="AC101" s="7"/>
    </row>
    <row r="102" spans="1:29" ht="17.25" x14ac:dyDescent="0.25">
      <c r="A102" s="46"/>
      <c r="B102" s="47"/>
      <c r="C102" s="47"/>
      <c r="D102" s="48"/>
      <c r="E102" s="49"/>
      <c r="F102" s="50"/>
      <c r="G102" s="50"/>
      <c r="H102" s="51"/>
      <c r="I102" s="51"/>
      <c r="J102" s="11">
        <f t="shared" si="17"/>
        <v>0</v>
      </c>
      <c r="K102" s="118" t="str">
        <f t="shared" si="18"/>
        <v/>
      </c>
      <c r="L102" s="116" t="str">
        <f t="shared" si="19"/>
        <v/>
      </c>
      <c r="M102" s="85"/>
      <c r="N102" s="88" t="s">
        <v>25</v>
      </c>
      <c r="O102" s="12">
        <f t="shared" si="20"/>
        <v>0</v>
      </c>
      <c r="P102" s="13">
        <f t="shared" si="21"/>
        <v>0</v>
      </c>
      <c r="Q102" s="13">
        <f t="shared" si="22"/>
        <v>0</v>
      </c>
      <c r="R102" s="13">
        <f t="shared" si="23"/>
        <v>0</v>
      </c>
      <c r="S102" s="14">
        <f t="shared" si="24"/>
        <v>0</v>
      </c>
      <c r="T102" s="91">
        <f t="shared" si="25"/>
        <v>0</v>
      </c>
      <c r="U102" s="16">
        <f t="shared" si="26"/>
        <v>0</v>
      </c>
      <c r="V102" s="33">
        <f t="shared" si="33"/>
        <v>0</v>
      </c>
      <c r="W102" s="16">
        <f t="shared" si="27"/>
        <v>0</v>
      </c>
      <c r="X102" s="17">
        <f t="shared" si="28"/>
        <v>0</v>
      </c>
      <c r="Y102" s="16">
        <f t="shared" si="29"/>
        <v>0</v>
      </c>
      <c r="Z102" s="17">
        <f t="shared" si="30"/>
        <v>0</v>
      </c>
      <c r="AA102" s="15">
        <f t="shared" si="31"/>
        <v>0</v>
      </c>
      <c r="AB102" s="109">
        <f t="shared" si="32"/>
        <v>0</v>
      </c>
      <c r="AC102" s="7"/>
    </row>
    <row r="103" spans="1:29" ht="17.25" x14ac:dyDescent="0.25">
      <c r="A103" s="46"/>
      <c r="B103" s="47"/>
      <c r="C103" s="47"/>
      <c r="D103" s="48"/>
      <c r="E103" s="49"/>
      <c r="F103" s="50"/>
      <c r="G103" s="50"/>
      <c r="H103" s="51"/>
      <c r="I103" s="51"/>
      <c r="J103" s="11">
        <f t="shared" si="17"/>
        <v>0</v>
      </c>
      <c r="K103" s="118" t="str">
        <f t="shared" si="18"/>
        <v/>
      </c>
      <c r="L103" s="116" t="str">
        <f t="shared" si="19"/>
        <v/>
      </c>
      <c r="M103" s="85"/>
      <c r="N103" s="88" t="s">
        <v>25</v>
      </c>
      <c r="O103" s="12">
        <f t="shared" si="20"/>
        <v>0</v>
      </c>
      <c r="P103" s="13">
        <f t="shared" si="21"/>
        <v>0</v>
      </c>
      <c r="Q103" s="13">
        <f t="shared" si="22"/>
        <v>0</v>
      </c>
      <c r="R103" s="13">
        <f t="shared" si="23"/>
        <v>0</v>
      </c>
      <c r="S103" s="14">
        <f t="shared" si="24"/>
        <v>0</v>
      </c>
      <c r="T103" s="91">
        <f t="shared" si="25"/>
        <v>0</v>
      </c>
      <c r="U103" s="16">
        <f t="shared" si="26"/>
        <v>0</v>
      </c>
      <c r="V103" s="33">
        <f t="shared" si="33"/>
        <v>0</v>
      </c>
      <c r="W103" s="16">
        <f t="shared" si="27"/>
        <v>0</v>
      </c>
      <c r="X103" s="17">
        <f t="shared" si="28"/>
        <v>0</v>
      </c>
      <c r="Y103" s="16">
        <f t="shared" si="29"/>
        <v>0</v>
      </c>
      <c r="Z103" s="17">
        <f t="shared" si="30"/>
        <v>0</v>
      </c>
      <c r="AA103" s="15">
        <f t="shared" si="31"/>
        <v>0</v>
      </c>
      <c r="AB103" s="109">
        <f t="shared" si="32"/>
        <v>0</v>
      </c>
      <c r="AC103" s="7"/>
    </row>
    <row r="104" spans="1:29" ht="17.25" x14ac:dyDescent="0.25">
      <c r="A104" s="46"/>
      <c r="B104" s="47"/>
      <c r="C104" s="47"/>
      <c r="D104" s="48"/>
      <c r="E104" s="49"/>
      <c r="F104" s="50"/>
      <c r="G104" s="50"/>
      <c r="H104" s="51"/>
      <c r="I104" s="51"/>
      <c r="J104" s="11">
        <f t="shared" si="17"/>
        <v>0</v>
      </c>
      <c r="K104" s="118" t="str">
        <f t="shared" si="18"/>
        <v/>
      </c>
      <c r="L104" s="116" t="str">
        <f t="shared" si="19"/>
        <v/>
      </c>
      <c r="M104" s="85"/>
      <c r="N104" s="88" t="s">
        <v>25</v>
      </c>
      <c r="O104" s="12">
        <f t="shared" si="20"/>
        <v>0</v>
      </c>
      <c r="P104" s="13">
        <f t="shared" si="21"/>
        <v>0</v>
      </c>
      <c r="Q104" s="13">
        <f t="shared" si="22"/>
        <v>0</v>
      </c>
      <c r="R104" s="13">
        <f t="shared" si="23"/>
        <v>0</v>
      </c>
      <c r="S104" s="14">
        <f t="shared" si="24"/>
        <v>0</v>
      </c>
      <c r="T104" s="91">
        <f t="shared" si="25"/>
        <v>0</v>
      </c>
      <c r="U104" s="16">
        <f t="shared" si="26"/>
        <v>0</v>
      </c>
      <c r="V104" s="33">
        <f t="shared" si="33"/>
        <v>0</v>
      </c>
      <c r="W104" s="16">
        <f t="shared" si="27"/>
        <v>0</v>
      </c>
      <c r="X104" s="17">
        <f t="shared" si="28"/>
        <v>0</v>
      </c>
      <c r="Y104" s="16">
        <f t="shared" si="29"/>
        <v>0</v>
      </c>
      <c r="Z104" s="17">
        <f t="shared" si="30"/>
        <v>0</v>
      </c>
      <c r="AA104" s="15">
        <f t="shared" si="31"/>
        <v>0</v>
      </c>
      <c r="AB104" s="109">
        <f t="shared" si="32"/>
        <v>0</v>
      </c>
      <c r="AC104" s="7"/>
    </row>
    <row r="105" spans="1:29" ht="17.25" x14ac:dyDescent="0.25">
      <c r="A105" s="46"/>
      <c r="B105" s="47"/>
      <c r="C105" s="47"/>
      <c r="D105" s="48"/>
      <c r="E105" s="49"/>
      <c r="F105" s="50"/>
      <c r="G105" s="50"/>
      <c r="H105" s="51"/>
      <c r="I105" s="51"/>
      <c r="J105" s="11">
        <f t="shared" si="17"/>
        <v>0</v>
      </c>
      <c r="K105" s="118" t="str">
        <f t="shared" si="18"/>
        <v/>
      </c>
      <c r="L105" s="116" t="str">
        <f t="shared" si="19"/>
        <v/>
      </c>
      <c r="M105" s="85"/>
      <c r="N105" s="88" t="s">
        <v>25</v>
      </c>
      <c r="O105" s="12">
        <f t="shared" si="20"/>
        <v>0</v>
      </c>
      <c r="P105" s="13">
        <f t="shared" si="21"/>
        <v>0</v>
      </c>
      <c r="Q105" s="13">
        <f t="shared" si="22"/>
        <v>0</v>
      </c>
      <c r="R105" s="13">
        <f t="shared" si="23"/>
        <v>0</v>
      </c>
      <c r="S105" s="14">
        <f t="shared" si="24"/>
        <v>0</v>
      </c>
      <c r="T105" s="91">
        <f t="shared" si="25"/>
        <v>0</v>
      </c>
      <c r="U105" s="16">
        <f t="shared" si="26"/>
        <v>0</v>
      </c>
      <c r="V105" s="33">
        <f t="shared" si="33"/>
        <v>0</v>
      </c>
      <c r="W105" s="16">
        <f t="shared" si="27"/>
        <v>0</v>
      </c>
      <c r="X105" s="17">
        <f t="shared" si="28"/>
        <v>0</v>
      </c>
      <c r="Y105" s="16">
        <f t="shared" si="29"/>
        <v>0</v>
      </c>
      <c r="Z105" s="17">
        <f t="shared" si="30"/>
        <v>0</v>
      </c>
      <c r="AA105" s="15">
        <f t="shared" si="31"/>
        <v>0</v>
      </c>
      <c r="AB105" s="109">
        <f t="shared" si="32"/>
        <v>0</v>
      </c>
      <c r="AC105" s="7"/>
    </row>
    <row r="106" spans="1:29" ht="17.25" x14ac:dyDescent="0.25">
      <c r="A106" s="46"/>
      <c r="B106" s="47"/>
      <c r="C106" s="47"/>
      <c r="D106" s="48"/>
      <c r="E106" s="49"/>
      <c r="F106" s="50"/>
      <c r="G106" s="50"/>
      <c r="H106" s="51"/>
      <c r="I106" s="51"/>
      <c r="J106" s="11">
        <f t="shared" si="17"/>
        <v>0</v>
      </c>
      <c r="K106" s="118" t="str">
        <f t="shared" si="18"/>
        <v/>
      </c>
      <c r="L106" s="116" t="str">
        <f t="shared" si="19"/>
        <v/>
      </c>
      <c r="M106" s="85"/>
      <c r="N106" s="88" t="s">
        <v>25</v>
      </c>
      <c r="O106" s="12">
        <f t="shared" si="20"/>
        <v>0</v>
      </c>
      <c r="P106" s="13">
        <f t="shared" si="21"/>
        <v>0</v>
      </c>
      <c r="Q106" s="13">
        <f t="shared" si="22"/>
        <v>0</v>
      </c>
      <c r="R106" s="13">
        <f t="shared" si="23"/>
        <v>0</v>
      </c>
      <c r="S106" s="14">
        <f t="shared" si="24"/>
        <v>0</v>
      </c>
      <c r="T106" s="91">
        <f t="shared" si="25"/>
        <v>0</v>
      </c>
      <c r="U106" s="16">
        <f t="shared" si="26"/>
        <v>0</v>
      </c>
      <c r="V106" s="33">
        <f t="shared" si="33"/>
        <v>0</v>
      </c>
      <c r="W106" s="16">
        <f t="shared" si="27"/>
        <v>0</v>
      </c>
      <c r="X106" s="17">
        <f t="shared" si="28"/>
        <v>0</v>
      </c>
      <c r="Y106" s="16">
        <f t="shared" si="29"/>
        <v>0</v>
      </c>
      <c r="Z106" s="17">
        <f t="shared" si="30"/>
        <v>0</v>
      </c>
      <c r="AA106" s="15">
        <f t="shared" si="31"/>
        <v>0</v>
      </c>
      <c r="AB106" s="109">
        <f t="shared" si="32"/>
        <v>0</v>
      </c>
      <c r="AC106" s="7"/>
    </row>
    <row r="107" spans="1:29" ht="17.25" x14ac:dyDescent="0.25">
      <c r="A107" s="46"/>
      <c r="B107" s="47"/>
      <c r="C107" s="47"/>
      <c r="D107" s="48"/>
      <c r="E107" s="49"/>
      <c r="F107" s="50"/>
      <c r="G107" s="50"/>
      <c r="H107" s="51"/>
      <c r="I107" s="51"/>
      <c r="J107" s="11">
        <f t="shared" si="17"/>
        <v>0</v>
      </c>
      <c r="K107" s="118" t="str">
        <f t="shared" si="18"/>
        <v/>
      </c>
      <c r="L107" s="116" t="str">
        <f t="shared" si="19"/>
        <v/>
      </c>
      <c r="M107" s="85"/>
      <c r="N107" s="88" t="s">
        <v>25</v>
      </c>
      <c r="O107" s="12">
        <f t="shared" si="20"/>
        <v>0</v>
      </c>
      <c r="P107" s="13">
        <f t="shared" si="21"/>
        <v>0</v>
      </c>
      <c r="Q107" s="13">
        <f t="shared" si="22"/>
        <v>0</v>
      </c>
      <c r="R107" s="13">
        <f t="shared" si="23"/>
        <v>0</v>
      </c>
      <c r="S107" s="14">
        <f t="shared" si="24"/>
        <v>0</v>
      </c>
      <c r="T107" s="91">
        <f t="shared" si="25"/>
        <v>0</v>
      </c>
      <c r="U107" s="16">
        <f t="shared" si="26"/>
        <v>0</v>
      </c>
      <c r="V107" s="33">
        <f t="shared" si="33"/>
        <v>0</v>
      </c>
      <c r="W107" s="16">
        <f t="shared" si="27"/>
        <v>0</v>
      </c>
      <c r="X107" s="17">
        <f t="shared" si="28"/>
        <v>0</v>
      </c>
      <c r="Y107" s="16">
        <f t="shared" si="29"/>
        <v>0</v>
      </c>
      <c r="Z107" s="17">
        <f t="shared" si="30"/>
        <v>0</v>
      </c>
      <c r="AA107" s="15">
        <f t="shared" si="31"/>
        <v>0</v>
      </c>
      <c r="AB107" s="109">
        <f t="shared" si="32"/>
        <v>0</v>
      </c>
      <c r="AC107" s="7"/>
    </row>
    <row r="108" spans="1:29" ht="17.25" x14ac:dyDescent="0.25">
      <c r="A108" s="46"/>
      <c r="B108" s="47"/>
      <c r="C108" s="47"/>
      <c r="D108" s="48"/>
      <c r="E108" s="49"/>
      <c r="F108" s="50"/>
      <c r="G108" s="50"/>
      <c r="H108" s="51"/>
      <c r="I108" s="51"/>
      <c r="J108" s="11">
        <f t="shared" si="17"/>
        <v>0</v>
      </c>
      <c r="K108" s="118" t="str">
        <f t="shared" si="18"/>
        <v/>
      </c>
      <c r="L108" s="116" t="str">
        <f t="shared" si="19"/>
        <v/>
      </c>
      <c r="M108" s="85"/>
      <c r="N108" s="88" t="s">
        <v>25</v>
      </c>
      <c r="O108" s="12">
        <f t="shared" si="20"/>
        <v>0</v>
      </c>
      <c r="P108" s="13">
        <f t="shared" si="21"/>
        <v>0</v>
      </c>
      <c r="Q108" s="13">
        <f t="shared" si="22"/>
        <v>0</v>
      </c>
      <c r="R108" s="13">
        <f t="shared" si="23"/>
        <v>0</v>
      </c>
      <c r="S108" s="14">
        <f t="shared" si="24"/>
        <v>0</v>
      </c>
      <c r="T108" s="91">
        <f t="shared" si="25"/>
        <v>0</v>
      </c>
      <c r="U108" s="16">
        <f t="shared" si="26"/>
        <v>0</v>
      </c>
      <c r="V108" s="33">
        <f t="shared" si="33"/>
        <v>0</v>
      </c>
      <c r="W108" s="16">
        <f t="shared" si="27"/>
        <v>0</v>
      </c>
      <c r="X108" s="17">
        <f t="shared" si="28"/>
        <v>0</v>
      </c>
      <c r="Y108" s="16">
        <f t="shared" si="29"/>
        <v>0</v>
      </c>
      <c r="Z108" s="17">
        <f t="shared" si="30"/>
        <v>0</v>
      </c>
      <c r="AA108" s="15">
        <f t="shared" si="31"/>
        <v>0</v>
      </c>
      <c r="AB108" s="109">
        <f t="shared" si="32"/>
        <v>0</v>
      </c>
      <c r="AC108" s="7"/>
    </row>
    <row r="109" spans="1:29" ht="17.25" x14ac:dyDescent="0.25">
      <c r="A109" s="46"/>
      <c r="B109" s="47"/>
      <c r="C109" s="47"/>
      <c r="D109" s="48"/>
      <c r="E109" s="49"/>
      <c r="F109" s="50"/>
      <c r="G109" s="50"/>
      <c r="H109" s="51"/>
      <c r="I109" s="51"/>
      <c r="J109" s="11">
        <f t="shared" si="17"/>
        <v>0</v>
      </c>
      <c r="K109" s="118" t="str">
        <f t="shared" si="18"/>
        <v/>
      </c>
      <c r="L109" s="116" t="str">
        <f t="shared" si="19"/>
        <v/>
      </c>
      <c r="M109" s="85"/>
      <c r="N109" s="88" t="s">
        <v>25</v>
      </c>
      <c r="O109" s="12">
        <f t="shared" si="20"/>
        <v>0</v>
      </c>
      <c r="P109" s="13">
        <f t="shared" si="21"/>
        <v>0</v>
      </c>
      <c r="Q109" s="13">
        <f t="shared" si="22"/>
        <v>0</v>
      </c>
      <c r="R109" s="13">
        <f t="shared" si="23"/>
        <v>0</v>
      </c>
      <c r="S109" s="14">
        <f t="shared" si="24"/>
        <v>0</v>
      </c>
      <c r="T109" s="91">
        <f t="shared" si="25"/>
        <v>0</v>
      </c>
      <c r="U109" s="16">
        <f t="shared" si="26"/>
        <v>0</v>
      </c>
      <c r="V109" s="33">
        <f t="shared" si="33"/>
        <v>0</v>
      </c>
      <c r="W109" s="16">
        <f t="shared" si="27"/>
        <v>0</v>
      </c>
      <c r="X109" s="17">
        <f t="shared" si="28"/>
        <v>0</v>
      </c>
      <c r="Y109" s="16">
        <f t="shared" si="29"/>
        <v>0</v>
      </c>
      <c r="Z109" s="17">
        <f t="shared" si="30"/>
        <v>0</v>
      </c>
      <c r="AA109" s="15">
        <f t="shared" si="31"/>
        <v>0</v>
      </c>
      <c r="AB109" s="109">
        <f t="shared" si="32"/>
        <v>0</v>
      </c>
      <c r="AC109" s="7"/>
    </row>
    <row r="110" spans="1:29" ht="17.25" x14ac:dyDescent="0.25">
      <c r="A110" s="46"/>
      <c r="B110" s="47"/>
      <c r="C110" s="47"/>
      <c r="D110" s="48"/>
      <c r="E110" s="49"/>
      <c r="F110" s="50"/>
      <c r="G110" s="50"/>
      <c r="H110" s="51"/>
      <c r="I110" s="51"/>
      <c r="J110" s="11">
        <f t="shared" si="17"/>
        <v>0</v>
      </c>
      <c r="K110" s="118" t="str">
        <f t="shared" si="18"/>
        <v/>
      </c>
      <c r="L110" s="116" t="str">
        <f t="shared" si="19"/>
        <v/>
      </c>
      <c r="M110" s="85"/>
      <c r="N110" s="88" t="s">
        <v>25</v>
      </c>
      <c r="O110" s="12">
        <f t="shared" si="20"/>
        <v>0</v>
      </c>
      <c r="P110" s="13">
        <f t="shared" si="21"/>
        <v>0</v>
      </c>
      <c r="Q110" s="13">
        <f t="shared" si="22"/>
        <v>0</v>
      </c>
      <c r="R110" s="13">
        <f t="shared" si="23"/>
        <v>0</v>
      </c>
      <c r="S110" s="14">
        <f t="shared" si="24"/>
        <v>0</v>
      </c>
      <c r="T110" s="91">
        <f t="shared" si="25"/>
        <v>0</v>
      </c>
      <c r="U110" s="16">
        <f t="shared" si="26"/>
        <v>0</v>
      </c>
      <c r="V110" s="33">
        <f t="shared" si="33"/>
        <v>0</v>
      </c>
      <c r="W110" s="16">
        <f t="shared" si="27"/>
        <v>0</v>
      </c>
      <c r="X110" s="17">
        <f t="shared" si="28"/>
        <v>0</v>
      </c>
      <c r="Y110" s="16">
        <f t="shared" si="29"/>
        <v>0</v>
      </c>
      <c r="Z110" s="17">
        <f t="shared" si="30"/>
        <v>0</v>
      </c>
      <c r="AA110" s="15">
        <f t="shared" si="31"/>
        <v>0</v>
      </c>
      <c r="AB110" s="109">
        <f t="shared" si="32"/>
        <v>0</v>
      </c>
      <c r="AC110" s="7"/>
    </row>
    <row r="111" spans="1:29" ht="17.25" x14ac:dyDescent="0.25">
      <c r="A111" s="46"/>
      <c r="B111" s="47"/>
      <c r="C111" s="47"/>
      <c r="D111" s="48"/>
      <c r="E111" s="49"/>
      <c r="F111" s="50"/>
      <c r="G111" s="50"/>
      <c r="H111" s="51"/>
      <c r="I111" s="51"/>
      <c r="J111" s="11">
        <f t="shared" si="17"/>
        <v>0</v>
      </c>
      <c r="K111" s="118" t="str">
        <f t="shared" si="18"/>
        <v/>
      </c>
      <c r="L111" s="116" t="str">
        <f t="shared" si="19"/>
        <v/>
      </c>
      <c r="M111" s="85"/>
      <c r="N111" s="88" t="s">
        <v>25</v>
      </c>
      <c r="O111" s="12">
        <f t="shared" si="20"/>
        <v>0</v>
      </c>
      <c r="P111" s="13">
        <f t="shared" si="21"/>
        <v>0</v>
      </c>
      <c r="Q111" s="13">
        <f t="shared" si="22"/>
        <v>0</v>
      </c>
      <c r="R111" s="13">
        <f t="shared" si="23"/>
        <v>0</v>
      </c>
      <c r="S111" s="14">
        <f t="shared" si="24"/>
        <v>0</v>
      </c>
      <c r="T111" s="91">
        <f t="shared" si="25"/>
        <v>0</v>
      </c>
      <c r="U111" s="16">
        <f t="shared" si="26"/>
        <v>0</v>
      </c>
      <c r="V111" s="33">
        <f t="shared" si="33"/>
        <v>0</v>
      </c>
      <c r="W111" s="16">
        <f t="shared" si="27"/>
        <v>0</v>
      </c>
      <c r="X111" s="17">
        <f t="shared" si="28"/>
        <v>0</v>
      </c>
      <c r="Y111" s="16">
        <f t="shared" si="29"/>
        <v>0</v>
      </c>
      <c r="Z111" s="17">
        <f t="shared" si="30"/>
        <v>0</v>
      </c>
      <c r="AA111" s="15">
        <f t="shared" si="31"/>
        <v>0</v>
      </c>
      <c r="AB111" s="109">
        <f t="shared" si="32"/>
        <v>0</v>
      </c>
      <c r="AC111" s="7"/>
    </row>
    <row r="112" spans="1:29" ht="17.25" x14ac:dyDescent="0.25">
      <c r="A112" s="46"/>
      <c r="B112" s="47"/>
      <c r="C112" s="47"/>
      <c r="D112" s="48"/>
      <c r="E112" s="49"/>
      <c r="F112" s="50"/>
      <c r="G112" s="50"/>
      <c r="H112" s="51"/>
      <c r="I112" s="51"/>
      <c r="J112" s="11">
        <f t="shared" si="17"/>
        <v>0</v>
      </c>
      <c r="K112" s="118" t="str">
        <f t="shared" si="18"/>
        <v/>
      </c>
      <c r="L112" s="116" t="str">
        <f t="shared" si="19"/>
        <v/>
      </c>
      <c r="M112" s="85"/>
      <c r="N112" s="88" t="s">
        <v>25</v>
      </c>
      <c r="O112" s="12">
        <f t="shared" si="20"/>
        <v>0</v>
      </c>
      <c r="P112" s="13">
        <f t="shared" si="21"/>
        <v>0</v>
      </c>
      <c r="Q112" s="13">
        <f t="shared" si="22"/>
        <v>0</v>
      </c>
      <c r="R112" s="13">
        <f t="shared" si="23"/>
        <v>0</v>
      </c>
      <c r="S112" s="14">
        <f t="shared" si="24"/>
        <v>0</v>
      </c>
      <c r="T112" s="91">
        <f t="shared" si="25"/>
        <v>0</v>
      </c>
      <c r="U112" s="16">
        <f t="shared" si="26"/>
        <v>0</v>
      </c>
      <c r="V112" s="33">
        <f t="shared" si="33"/>
        <v>0</v>
      </c>
      <c r="W112" s="16">
        <f t="shared" si="27"/>
        <v>0</v>
      </c>
      <c r="X112" s="17">
        <f t="shared" si="28"/>
        <v>0</v>
      </c>
      <c r="Y112" s="16">
        <f t="shared" si="29"/>
        <v>0</v>
      </c>
      <c r="Z112" s="17">
        <f t="shared" si="30"/>
        <v>0</v>
      </c>
      <c r="AA112" s="15">
        <f t="shared" si="31"/>
        <v>0</v>
      </c>
      <c r="AB112" s="109">
        <f t="shared" si="32"/>
        <v>0</v>
      </c>
      <c r="AC112" s="7"/>
    </row>
    <row r="113" spans="1:29" ht="17.25" x14ac:dyDescent="0.25">
      <c r="A113" s="46"/>
      <c r="B113" s="47"/>
      <c r="C113" s="47"/>
      <c r="D113" s="48"/>
      <c r="E113" s="49"/>
      <c r="F113" s="50"/>
      <c r="G113" s="50"/>
      <c r="H113" s="51"/>
      <c r="I113" s="51"/>
      <c r="J113" s="11">
        <f t="shared" si="17"/>
        <v>0</v>
      </c>
      <c r="K113" s="118" t="str">
        <f t="shared" si="18"/>
        <v/>
      </c>
      <c r="L113" s="116" t="str">
        <f t="shared" si="19"/>
        <v/>
      </c>
      <c r="M113" s="85"/>
      <c r="N113" s="88" t="s">
        <v>25</v>
      </c>
      <c r="O113" s="12">
        <f t="shared" si="20"/>
        <v>0</v>
      </c>
      <c r="P113" s="13">
        <f t="shared" si="21"/>
        <v>0</v>
      </c>
      <c r="Q113" s="13">
        <f t="shared" si="22"/>
        <v>0</v>
      </c>
      <c r="R113" s="13">
        <f t="shared" si="23"/>
        <v>0</v>
      </c>
      <c r="S113" s="14">
        <f t="shared" si="24"/>
        <v>0</v>
      </c>
      <c r="T113" s="91">
        <f t="shared" si="25"/>
        <v>0</v>
      </c>
      <c r="U113" s="16">
        <f t="shared" si="26"/>
        <v>0</v>
      </c>
      <c r="V113" s="33">
        <f t="shared" si="33"/>
        <v>0</v>
      </c>
      <c r="W113" s="16">
        <f t="shared" si="27"/>
        <v>0</v>
      </c>
      <c r="X113" s="17">
        <f t="shared" si="28"/>
        <v>0</v>
      </c>
      <c r="Y113" s="16">
        <f t="shared" si="29"/>
        <v>0</v>
      </c>
      <c r="Z113" s="17">
        <f t="shared" si="30"/>
        <v>0</v>
      </c>
      <c r="AA113" s="15">
        <f t="shared" si="31"/>
        <v>0</v>
      </c>
      <c r="AB113" s="109">
        <f t="shared" si="32"/>
        <v>0</v>
      </c>
      <c r="AC113" s="7"/>
    </row>
    <row r="114" spans="1:29" ht="17.25" x14ac:dyDescent="0.25">
      <c r="A114" s="46"/>
      <c r="B114" s="47"/>
      <c r="C114" s="47"/>
      <c r="D114" s="48"/>
      <c r="E114" s="49"/>
      <c r="F114" s="50"/>
      <c r="G114" s="50"/>
      <c r="H114" s="51"/>
      <c r="I114" s="51"/>
      <c r="J114" s="11">
        <f t="shared" si="17"/>
        <v>0</v>
      </c>
      <c r="K114" s="118" t="str">
        <f t="shared" si="18"/>
        <v/>
      </c>
      <c r="L114" s="116" t="str">
        <f t="shared" si="19"/>
        <v/>
      </c>
      <c r="M114" s="85"/>
      <c r="N114" s="88" t="s">
        <v>25</v>
      </c>
      <c r="O114" s="12">
        <f t="shared" si="20"/>
        <v>0</v>
      </c>
      <c r="P114" s="13">
        <f t="shared" si="21"/>
        <v>0</v>
      </c>
      <c r="Q114" s="13">
        <f t="shared" si="22"/>
        <v>0</v>
      </c>
      <c r="R114" s="13">
        <f t="shared" si="23"/>
        <v>0</v>
      </c>
      <c r="S114" s="14">
        <f t="shared" si="24"/>
        <v>0</v>
      </c>
      <c r="T114" s="91">
        <f t="shared" si="25"/>
        <v>0</v>
      </c>
      <c r="U114" s="16">
        <f t="shared" si="26"/>
        <v>0</v>
      </c>
      <c r="V114" s="33">
        <f t="shared" si="33"/>
        <v>0</v>
      </c>
      <c r="W114" s="16">
        <f t="shared" si="27"/>
        <v>0</v>
      </c>
      <c r="X114" s="17">
        <f t="shared" si="28"/>
        <v>0</v>
      </c>
      <c r="Y114" s="16">
        <f t="shared" si="29"/>
        <v>0</v>
      </c>
      <c r="Z114" s="17">
        <f t="shared" si="30"/>
        <v>0</v>
      </c>
      <c r="AA114" s="15">
        <f t="shared" si="31"/>
        <v>0</v>
      </c>
      <c r="AB114" s="109">
        <f t="shared" si="32"/>
        <v>0</v>
      </c>
      <c r="AC114" s="7"/>
    </row>
    <row r="115" spans="1:29" ht="17.25" x14ac:dyDescent="0.25">
      <c r="A115" s="46"/>
      <c r="B115" s="47"/>
      <c r="C115" s="47"/>
      <c r="D115" s="48"/>
      <c r="E115" s="49"/>
      <c r="F115" s="50"/>
      <c r="G115" s="50"/>
      <c r="H115" s="51"/>
      <c r="I115" s="51"/>
      <c r="J115" s="11">
        <f t="shared" si="17"/>
        <v>0</v>
      </c>
      <c r="K115" s="118" t="str">
        <f t="shared" si="18"/>
        <v/>
      </c>
      <c r="L115" s="116" t="str">
        <f t="shared" si="19"/>
        <v/>
      </c>
      <c r="M115" s="85"/>
      <c r="N115" s="88" t="s">
        <v>25</v>
      </c>
      <c r="O115" s="12">
        <f t="shared" si="20"/>
        <v>0</v>
      </c>
      <c r="P115" s="13">
        <f t="shared" si="21"/>
        <v>0</v>
      </c>
      <c r="Q115" s="13">
        <f t="shared" si="22"/>
        <v>0</v>
      </c>
      <c r="R115" s="13">
        <f t="shared" si="23"/>
        <v>0</v>
      </c>
      <c r="S115" s="14">
        <f t="shared" si="24"/>
        <v>0</v>
      </c>
      <c r="T115" s="91">
        <f t="shared" si="25"/>
        <v>0</v>
      </c>
      <c r="U115" s="16">
        <f t="shared" si="26"/>
        <v>0</v>
      </c>
      <c r="V115" s="33">
        <f t="shared" si="33"/>
        <v>0</v>
      </c>
      <c r="W115" s="16">
        <f t="shared" si="27"/>
        <v>0</v>
      </c>
      <c r="X115" s="17">
        <f t="shared" si="28"/>
        <v>0</v>
      </c>
      <c r="Y115" s="16">
        <f t="shared" si="29"/>
        <v>0</v>
      </c>
      <c r="Z115" s="17">
        <f t="shared" si="30"/>
        <v>0</v>
      </c>
      <c r="AA115" s="15">
        <f t="shared" si="31"/>
        <v>0</v>
      </c>
      <c r="AB115" s="109">
        <f t="shared" si="32"/>
        <v>0</v>
      </c>
      <c r="AC115" s="7"/>
    </row>
    <row r="116" spans="1:29" ht="17.25" x14ac:dyDescent="0.25">
      <c r="A116" s="46"/>
      <c r="B116" s="47"/>
      <c r="C116" s="47"/>
      <c r="D116" s="48"/>
      <c r="E116" s="49"/>
      <c r="F116" s="50"/>
      <c r="G116" s="50"/>
      <c r="H116" s="51"/>
      <c r="I116" s="51"/>
      <c r="J116" s="11">
        <f t="shared" si="17"/>
        <v>0</v>
      </c>
      <c r="K116" s="118" t="str">
        <f t="shared" si="18"/>
        <v/>
      </c>
      <c r="L116" s="116" t="str">
        <f t="shared" si="19"/>
        <v/>
      </c>
      <c r="M116" s="85"/>
      <c r="N116" s="88" t="s">
        <v>25</v>
      </c>
      <c r="O116" s="12">
        <f t="shared" si="20"/>
        <v>0</v>
      </c>
      <c r="P116" s="13">
        <f t="shared" si="21"/>
        <v>0</v>
      </c>
      <c r="Q116" s="13">
        <f t="shared" si="22"/>
        <v>0</v>
      </c>
      <c r="R116" s="13">
        <f t="shared" si="23"/>
        <v>0</v>
      </c>
      <c r="S116" s="14">
        <f t="shared" si="24"/>
        <v>0</v>
      </c>
      <c r="T116" s="91">
        <f t="shared" si="25"/>
        <v>0</v>
      </c>
      <c r="U116" s="16">
        <f t="shared" si="26"/>
        <v>0</v>
      </c>
      <c r="V116" s="33">
        <f t="shared" si="33"/>
        <v>0</v>
      </c>
      <c r="W116" s="16">
        <f t="shared" si="27"/>
        <v>0</v>
      </c>
      <c r="X116" s="17">
        <f t="shared" si="28"/>
        <v>0</v>
      </c>
      <c r="Y116" s="16">
        <f t="shared" si="29"/>
        <v>0</v>
      </c>
      <c r="Z116" s="17">
        <f t="shared" si="30"/>
        <v>0</v>
      </c>
      <c r="AA116" s="15">
        <f t="shared" si="31"/>
        <v>0</v>
      </c>
      <c r="AB116" s="109">
        <f t="shared" si="32"/>
        <v>0</v>
      </c>
      <c r="AC116" s="7"/>
    </row>
    <row r="117" spans="1:29" ht="17.25" x14ac:dyDescent="0.25">
      <c r="A117" s="46"/>
      <c r="B117" s="47"/>
      <c r="C117" s="47"/>
      <c r="D117" s="48"/>
      <c r="E117" s="49"/>
      <c r="F117" s="50"/>
      <c r="G117" s="50"/>
      <c r="H117" s="51"/>
      <c r="I117" s="51"/>
      <c r="J117" s="11">
        <f t="shared" si="17"/>
        <v>0</v>
      </c>
      <c r="K117" s="118" t="str">
        <f t="shared" si="18"/>
        <v/>
      </c>
      <c r="L117" s="116" t="str">
        <f t="shared" si="19"/>
        <v/>
      </c>
      <c r="M117" s="85"/>
      <c r="N117" s="88" t="s">
        <v>25</v>
      </c>
      <c r="O117" s="12">
        <f t="shared" si="20"/>
        <v>0</v>
      </c>
      <c r="P117" s="13">
        <f t="shared" si="21"/>
        <v>0</v>
      </c>
      <c r="Q117" s="13">
        <f t="shared" si="22"/>
        <v>0</v>
      </c>
      <c r="R117" s="13">
        <f t="shared" si="23"/>
        <v>0</v>
      </c>
      <c r="S117" s="14">
        <f t="shared" si="24"/>
        <v>0</v>
      </c>
      <c r="T117" s="91">
        <f t="shared" si="25"/>
        <v>0</v>
      </c>
      <c r="U117" s="16">
        <f t="shared" si="26"/>
        <v>0</v>
      </c>
      <c r="V117" s="33">
        <f t="shared" si="33"/>
        <v>0</v>
      </c>
      <c r="W117" s="16">
        <f t="shared" si="27"/>
        <v>0</v>
      </c>
      <c r="X117" s="17">
        <f t="shared" si="28"/>
        <v>0</v>
      </c>
      <c r="Y117" s="16">
        <f t="shared" si="29"/>
        <v>0</v>
      </c>
      <c r="Z117" s="17">
        <f t="shared" si="30"/>
        <v>0</v>
      </c>
      <c r="AA117" s="15">
        <f t="shared" si="31"/>
        <v>0</v>
      </c>
      <c r="AB117" s="109">
        <f t="shared" si="32"/>
        <v>0</v>
      </c>
      <c r="AC117" s="7"/>
    </row>
    <row r="118" spans="1:29" ht="17.25" x14ac:dyDescent="0.25">
      <c r="A118" s="46"/>
      <c r="B118" s="47"/>
      <c r="C118" s="47"/>
      <c r="D118" s="48"/>
      <c r="E118" s="49"/>
      <c r="F118" s="50"/>
      <c r="G118" s="50"/>
      <c r="H118" s="51"/>
      <c r="I118" s="51"/>
      <c r="J118" s="11">
        <f t="shared" si="17"/>
        <v>0</v>
      </c>
      <c r="K118" s="118" t="str">
        <f t="shared" si="18"/>
        <v/>
      </c>
      <c r="L118" s="116" t="str">
        <f t="shared" si="19"/>
        <v/>
      </c>
      <c r="M118" s="85"/>
      <c r="N118" s="88" t="s">
        <v>25</v>
      </c>
      <c r="O118" s="12">
        <f t="shared" si="20"/>
        <v>0</v>
      </c>
      <c r="P118" s="13">
        <f t="shared" si="21"/>
        <v>0</v>
      </c>
      <c r="Q118" s="13">
        <f t="shared" si="22"/>
        <v>0</v>
      </c>
      <c r="R118" s="13">
        <f t="shared" si="23"/>
        <v>0</v>
      </c>
      <c r="S118" s="14">
        <f t="shared" si="24"/>
        <v>0</v>
      </c>
      <c r="T118" s="91">
        <f t="shared" si="25"/>
        <v>0</v>
      </c>
      <c r="U118" s="16">
        <f t="shared" si="26"/>
        <v>0</v>
      </c>
      <c r="V118" s="33">
        <f t="shared" si="33"/>
        <v>0</v>
      </c>
      <c r="W118" s="16">
        <f t="shared" si="27"/>
        <v>0</v>
      </c>
      <c r="X118" s="17">
        <f t="shared" si="28"/>
        <v>0</v>
      </c>
      <c r="Y118" s="16">
        <f t="shared" si="29"/>
        <v>0</v>
      </c>
      <c r="Z118" s="17">
        <f t="shared" si="30"/>
        <v>0</v>
      </c>
      <c r="AA118" s="15">
        <f t="shared" si="31"/>
        <v>0</v>
      </c>
      <c r="AB118" s="109">
        <f t="shared" si="32"/>
        <v>0</v>
      </c>
      <c r="AC118" s="7"/>
    </row>
    <row r="119" spans="1:29" ht="17.25" x14ac:dyDescent="0.25">
      <c r="A119" s="46"/>
      <c r="B119" s="47"/>
      <c r="C119" s="47"/>
      <c r="D119" s="48"/>
      <c r="E119" s="49"/>
      <c r="F119" s="50"/>
      <c r="G119" s="50"/>
      <c r="H119" s="51"/>
      <c r="I119" s="51"/>
      <c r="J119" s="11">
        <f t="shared" si="17"/>
        <v>0</v>
      </c>
      <c r="K119" s="118" t="str">
        <f t="shared" si="18"/>
        <v/>
      </c>
      <c r="L119" s="116" t="str">
        <f t="shared" si="19"/>
        <v/>
      </c>
      <c r="M119" s="85"/>
      <c r="N119" s="88" t="s">
        <v>25</v>
      </c>
      <c r="O119" s="12">
        <f t="shared" si="20"/>
        <v>0</v>
      </c>
      <c r="P119" s="13">
        <f t="shared" si="21"/>
        <v>0</v>
      </c>
      <c r="Q119" s="13">
        <f t="shared" si="22"/>
        <v>0</v>
      </c>
      <c r="R119" s="13">
        <f t="shared" si="23"/>
        <v>0</v>
      </c>
      <c r="S119" s="14">
        <f t="shared" si="24"/>
        <v>0</v>
      </c>
      <c r="T119" s="91">
        <f t="shared" si="25"/>
        <v>0</v>
      </c>
      <c r="U119" s="16">
        <f t="shared" si="26"/>
        <v>0</v>
      </c>
      <c r="V119" s="33">
        <f t="shared" si="33"/>
        <v>0</v>
      </c>
      <c r="W119" s="16">
        <f t="shared" si="27"/>
        <v>0</v>
      </c>
      <c r="X119" s="17">
        <f t="shared" si="28"/>
        <v>0</v>
      </c>
      <c r="Y119" s="16">
        <f t="shared" si="29"/>
        <v>0</v>
      </c>
      <c r="Z119" s="17">
        <f t="shared" si="30"/>
        <v>0</v>
      </c>
      <c r="AA119" s="15">
        <f t="shared" si="31"/>
        <v>0</v>
      </c>
      <c r="AB119" s="109">
        <f t="shared" si="32"/>
        <v>0</v>
      </c>
      <c r="AC119" s="7"/>
    </row>
    <row r="120" spans="1:29" ht="17.25" x14ac:dyDescent="0.25">
      <c r="A120" s="46"/>
      <c r="B120" s="47"/>
      <c r="C120" s="47"/>
      <c r="D120" s="48"/>
      <c r="E120" s="49"/>
      <c r="F120" s="50"/>
      <c r="G120" s="50"/>
      <c r="H120" s="51"/>
      <c r="I120" s="51"/>
      <c r="J120" s="11">
        <f t="shared" si="17"/>
        <v>0</v>
      </c>
      <c r="K120" s="118" t="str">
        <f t="shared" si="18"/>
        <v/>
      </c>
      <c r="L120" s="116" t="str">
        <f t="shared" si="19"/>
        <v/>
      </c>
      <c r="M120" s="85"/>
      <c r="N120" s="88" t="s">
        <v>25</v>
      </c>
      <c r="O120" s="12">
        <f t="shared" si="20"/>
        <v>0</v>
      </c>
      <c r="P120" s="13">
        <f t="shared" si="21"/>
        <v>0</v>
      </c>
      <c r="Q120" s="13">
        <f t="shared" si="22"/>
        <v>0</v>
      </c>
      <c r="R120" s="13">
        <f t="shared" si="23"/>
        <v>0</v>
      </c>
      <c r="S120" s="14">
        <f t="shared" si="24"/>
        <v>0</v>
      </c>
      <c r="T120" s="91">
        <f t="shared" si="25"/>
        <v>0</v>
      </c>
      <c r="U120" s="16">
        <f t="shared" si="26"/>
        <v>0</v>
      </c>
      <c r="V120" s="33">
        <f t="shared" si="33"/>
        <v>0</v>
      </c>
      <c r="W120" s="16">
        <f t="shared" si="27"/>
        <v>0</v>
      </c>
      <c r="X120" s="17">
        <f t="shared" si="28"/>
        <v>0</v>
      </c>
      <c r="Y120" s="16">
        <f t="shared" si="29"/>
        <v>0</v>
      </c>
      <c r="Z120" s="17">
        <f t="shared" si="30"/>
        <v>0</v>
      </c>
      <c r="AA120" s="15">
        <f t="shared" si="31"/>
        <v>0</v>
      </c>
      <c r="AB120" s="109">
        <f t="shared" si="32"/>
        <v>0</v>
      </c>
      <c r="AC120" s="7"/>
    </row>
    <row r="121" spans="1:29" ht="17.25" x14ac:dyDescent="0.25">
      <c r="A121" s="46"/>
      <c r="B121" s="47"/>
      <c r="C121" s="47"/>
      <c r="D121" s="48"/>
      <c r="E121" s="49"/>
      <c r="F121" s="50"/>
      <c r="G121" s="50"/>
      <c r="H121" s="51"/>
      <c r="I121" s="51"/>
      <c r="J121" s="11">
        <f t="shared" si="17"/>
        <v>0</v>
      </c>
      <c r="K121" s="118" t="str">
        <f t="shared" si="18"/>
        <v/>
      </c>
      <c r="L121" s="116" t="str">
        <f t="shared" si="19"/>
        <v/>
      </c>
      <c r="M121" s="85"/>
      <c r="N121" s="88" t="s">
        <v>25</v>
      </c>
      <c r="O121" s="12">
        <f t="shared" si="20"/>
        <v>0</v>
      </c>
      <c r="P121" s="13">
        <f t="shared" si="21"/>
        <v>0</v>
      </c>
      <c r="Q121" s="13">
        <f t="shared" si="22"/>
        <v>0</v>
      </c>
      <c r="R121" s="13">
        <f t="shared" si="23"/>
        <v>0</v>
      </c>
      <c r="S121" s="14">
        <f t="shared" si="24"/>
        <v>0</v>
      </c>
      <c r="T121" s="91">
        <f t="shared" si="25"/>
        <v>0</v>
      </c>
      <c r="U121" s="16">
        <f t="shared" si="26"/>
        <v>0</v>
      </c>
      <c r="V121" s="33">
        <f t="shared" si="33"/>
        <v>0</v>
      </c>
      <c r="W121" s="16">
        <f t="shared" si="27"/>
        <v>0</v>
      </c>
      <c r="X121" s="17">
        <f t="shared" si="28"/>
        <v>0</v>
      </c>
      <c r="Y121" s="16">
        <f t="shared" si="29"/>
        <v>0</v>
      </c>
      <c r="Z121" s="17">
        <f t="shared" si="30"/>
        <v>0</v>
      </c>
      <c r="AA121" s="15">
        <f t="shared" si="31"/>
        <v>0</v>
      </c>
      <c r="AB121" s="109">
        <f t="shared" si="32"/>
        <v>0</v>
      </c>
      <c r="AC121" s="7"/>
    </row>
    <row r="122" spans="1:29" ht="17.25" x14ac:dyDescent="0.25">
      <c r="A122" s="46"/>
      <c r="B122" s="47"/>
      <c r="C122" s="47"/>
      <c r="D122" s="48"/>
      <c r="E122" s="49"/>
      <c r="F122" s="50"/>
      <c r="G122" s="50"/>
      <c r="H122" s="51"/>
      <c r="I122" s="51"/>
      <c r="J122" s="11">
        <f t="shared" si="17"/>
        <v>0</v>
      </c>
      <c r="K122" s="118" t="str">
        <f t="shared" si="18"/>
        <v/>
      </c>
      <c r="L122" s="116" t="str">
        <f t="shared" si="19"/>
        <v/>
      </c>
      <c r="M122" s="85"/>
      <c r="N122" s="88" t="s">
        <v>25</v>
      </c>
      <c r="O122" s="12">
        <f t="shared" si="20"/>
        <v>0</v>
      </c>
      <c r="P122" s="13">
        <f t="shared" si="21"/>
        <v>0</v>
      </c>
      <c r="Q122" s="13">
        <f t="shared" si="22"/>
        <v>0</v>
      </c>
      <c r="R122" s="13">
        <f t="shared" si="23"/>
        <v>0</v>
      </c>
      <c r="S122" s="14">
        <f t="shared" si="24"/>
        <v>0</v>
      </c>
      <c r="T122" s="91">
        <f t="shared" si="25"/>
        <v>0</v>
      </c>
      <c r="U122" s="16">
        <f t="shared" si="26"/>
        <v>0</v>
      </c>
      <c r="V122" s="33">
        <f t="shared" si="33"/>
        <v>0</v>
      </c>
      <c r="W122" s="16">
        <f t="shared" si="27"/>
        <v>0</v>
      </c>
      <c r="X122" s="17">
        <f t="shared" si="28"/>
        <v>0</v>
      </c>
      <c r="Y122" s="16">
        <f t="shared" si="29"/>
        <v>0</v>
      </c>
      <c r="Z122" s="17">
        <f t="shared" si="30"/>
        <v>0</v>
      </c>
      <c r="AA122" s="15">
        <f t="shared" si="31"/>
        <v>0</v>
      </c>
      <c r="AB122" s="109">
        <f t="shared" si="32"/>
        <v>0</v>
      </c>
      <c r="AC122" s="7"/>
    </row>
    <row r="123" spans="1:29" ht="17.25" x14ac:dyDescent="0.25">
      <c r="A123" s="46"/>
      <c r="B123" s="47"/>
      <c r="C123" s="47"/>
      <c r="D123" s="48"/>
      <c r="E123" s="49"/>
      <c r="F123" s="50"/>
      <c r="G123" s="50"/>
      <c r="H123" s="51"/>
      <c r="I123" s="51"/>
      <c r="J123" s="11">
        <f t="shared" si="17"/>
        <v>0</v>
      </c>
      <c r="K123" s="118" t="str">
        <f t="shared" si="18"/>
        <v/>
      </c>
      <c r="L123" s="116" t="str">
        <f t="shared" si="19"/>
        <v/>
      </c>
      <c r="M123" s="85"/>
      <c r="N123" s="88" t="s">
        <v>25</v>
      </c>
      <c r="O123" s="12">
        <f t="shared" si="20"/>
        <v>0</v>
      </c>
      <c r="P123" s="13">
        <f t="shared" si="21"/>
        <v>0</v>
      </c>
      <c r="Q123" s="13">
        <f t="shared" si="22"/>
        <v>0</v>
      </c>
      <c r="R123" s="13">
        <f t="shared" si="23"/>
        <v>0</v>
      </c>
      <c r="S123" s="14">
        <f t="shared" si="24"/>
        <v>0</v>
      </c>
      <c r="T123" s="91">
        <f t="shared" si="25"/>
        <v>0</v>
      </c>
      <c r="U123" s="16">
        <f t="shared" si="26"/>
        <v>0</v>
      </c>
      <c r="V123" s="33">
        <f t="shared" si="33"/>
        <v>0</v>
      </c>
      <c r="W123" s="16">
        <f t="shared" si="27"/>
        <v>0</v>
      </c>
      <c r="X123" s="17">
        <f t="shared" si="28"/>
        <v>0</v>
      </c>
      <c r="Y123" s="16">
        <f t="shared" si="29"/>
        <v>0</v>
      </c>
      <c r="Z123" s="17">
        <f t="shared" si="30"/>
        <v>0</v>
      </c>
      <c r="AA123" s="15">
        <f t="shared" si="31"/>
        <v>0</v>
      </c>
      <c r="AB123" s="109">
        <f t="shared" si="32"/>
        <v>0</v>
      </c>
      <c r="AC123" s="7"/>
    </row>
    <row r="124" spans="1:29" ht="17.25" x14ac:dyDescent="0.25">
      <c r="A124" s="46"/>
      <c r="B124" s="47"/>
      <c r="C124" s="47"/>
      <c r="D124" s="48"/>
      <c r="E124" s="49"/>
      <c r="F124" s="50"/>
      <c r="G124" s="50"/>
      <c r="H124" s="51"/>
      <c r="I124" s="51"/>
      <c r="J124" s="11">
        <f t="shared" si="17"/>
        <v>0</v>
      </c>
      <c r="K124" s="118" t="str">
        <f t="shared" si="18"/>
        <v/>
      </c>
      <c r="L124" s="116" t="str">
        <f t="shared" si="19"/>
        <v/>
      </c>
      <c r="M124" s="85"/>
      <c r="N124" s="88" t="s">
        <v>25</v>
      </c>
      <c r="O124" s="12">
        <f t="shared" si="20"/>
        <v>0</v>
      </c>
      <c r="P124" s="13">
        <f t="shared" si="21"/>
        <v>0</v>
      </c>
      <c r="Q124" s="13">
        <f t="shared" si="22"/>
        <v>0</v>
      </c>
      <c r="R124" s="13">
        <f t="shared" si="23"/>
        <v>0</v>
      </c>
      <c r="S124" s="14">
        <f t="shared" si="24"/>
        <v>0</v>
      </c>
      <c r="T124" s="91">
        <f t="shared" si="25"/>
        <v>0</v>
      </c>
      <c r="U124" s="16">
        <f t="shared" si="26"/>
        <v>0</v>
      </c>
      <c r="V124" s="33">
        <f t="shared" si="33"/>
        <v>0</v>
      </c>
      <c r="W124" s="16">
        <f t="shared" si="27"/>
        <v>0</v>
      </c>
      <c r="X124" s="17">
        <f t="shared" si="28"/>
        <v>0</v>
      </c>
      <c r="Y124" s="16">
        <f t="shared" si="29"/>
        <v>0</v>
      </c>
      <c r="Z124" s="17">
        <f t="shared" si="30"/>
        <v>0</v>
      </c>
      <c r="AA124" s="15">
        <f t="shared" si="31"/>
        <v>0</v>
      </c>
      <c r="AB124" s="109">
        <f t="shared" si="32"/>
        <v>0</v>
      </c>
      <c r="AC124" s="7"/>
    </row>
    <row r="125" spans="1:29" ht="17.25" x14ac:dyDescent="0.25">
      <c r="A125" s="46"/>
      <c r="B125" s="47"/>
      <c r="C125" s="47"/>
      <c r="D125" s="48"/>
      <c r="E125" s="49"/>
      <c r="F125" s="50"/>
      <c r="G125" s="50"/>
      <c r="H125" s="51"/>
      <c r="I125" s="51"/>
      <c r="J125" s="11">
        <f t="shared" si="17"/>
        <v>0</v>
      </c>
      <c r="K125" s="118" t="str">
        <f t="shared" si="18"/>
        <v/>
      </c>
      <c r="L125" s="116" t="str">
        <f t="shared" si="19"/>
        <v/>
      </c>
      <c r="M125" s="85"/>
      <c r="N125" s="88" t="s">
        <v>25</v>
      </c>
      <c r="O125" s="12">
        <f t="shared" si="20"/>
        <v>0</v>
      </c>
      <c r="P125" s="13">
        <f t="shared" si="21"/>
        <v>0</v>
      </c>
      <c r="Q125" s="13">
        <f t="shared" si="22"/>
        <v>0</v>
      </c>
      <c r="R125" s="13">
        <f t="shared" si="23"/>
        <v>0</v>
      </c>
      <c r="S125" s="14">
        <f t="shared" si="24"/>
        <v>0</v>
      </c>
      <c r="T125" s="91">
        <f t="shared" si="25"/>
        <v>0</v>
      </c>
      <c r="U125" s="16">
        <f t="shared" si="26"/>
        <v>0</v>
      </c>
      <c r="V125" s="33">
        <f t="shared" si="33"/>
        <v>0</v>
      </c>
      <c r="W125" s="16">
        <f t="shared" si="27"/>
        <v>0</v>
      </c>
      <c r="X125" s="17">
        <f t="shared" si="28"/>
        <v>0</v>
      </c>
      <c r="Y125" s="16">
        <f t="shared" si="29"/>
        <v>0</v>
      </c>
      <c r="Z125" s="17">
        <f t="shared" si="30"/>
        <v>0</v>
      </c>
      <c r="AA125" s="15">
        <f t="shared" si="31"/>
        <v>0</v>
      </c>
      <c r="AB125" s="109">
        <f t="shared" si="32"/>
        <v>0</v>
      </c>
      <c r="AC125" s="7"/>
    </row>
    <row r="126" spans="1:29" ht="17.25" x14ac:dyDescent="0.25">
      <c r="A126" s="46"/>
      <c r="B126" s="47"/>
      <c r="C126" s="47"/>
      <c r="D126" s="48"/>
      <c r="E126" s="49"/>
      <c r="F126" s="50"/>
      <c r="G126" s="50"/>
      <c r="H126" s="51"/>
      <c r="I126" s="51"/>
      <c r="J126" s="11">
        <f t="shared" si="17"/>
        <v>0</v>
      </c>
      <c r="K126" s="118" t="str">
        <f t="shared" si="18"/>
        <v/>
      </c>
      <c r="L126" s="116" t="str">
        <f t="shared" si="19"/>
        <v/>
      </c>
      <c r="M126" s="85"/>
      <c r="N126" s="88" t="s">
        <v>25</v>
      </c>
      <c r="O126" s="12">
        <f t="shared" si="20"/>
        <v>0</v>
      </c>
      <c r="P126" s="13">
        <f t="shared" si="21"/>
        <v>0</v>
      </c>
      <c r="Q126" s="13">
        <f t="shared" si="22"/>
        <v>0</v>
      </c>
      <c r="R126" s="13">
        <f t="shared" si="23"/>
        <v>0</v>
      </c>
      <c r="S126" s="14">
        <f t="shared" si="24"/>
        <v>0</v>
      </c>
      <c r="T126" s="91">
        <f t="shared" si="25"/>
        <v>0</v>
      </c>
      <c r="U126" s="16">
        <f t="shared" si="26"/>
        <v>0</v>
      </c>
      <c r="V126" s="33">
        <f t="shared" si="33"/>
        <v>0</v>
      </c>
      <c r="W126" s="16">
        <f t="shared" si="27"/>
        <v>0</v>
      </c>
      <c r="X126" s="17">
        <f t="shared" si="28"/>
        <v>0</v>
      </c>
      <c r="Y126" s="16">
        <f t="shared" si="29"/>
        <v>0</v>
      </c>
      <c r="Z126" s="17">
        <f t="shared" si="30"/>
        <v>0</v>
      </c>
      <c r="AA126" s="15">
        <f t="shared" si="31"/>
        <v>0</v>
      </c>
      <c r="AB126" s="109">
        <f t="shared" si="32"/>
        <v>0</v>
      </c>
      <c r="AC126" s="7"/>
    </row>
    <row r="127" spans="1:29" ht="17.25" x14ac:dyDescent="0.25">
      <c r="A127" s="46"/>
      <c r="B127" s="47"/>
      <c r="C127" s="47"/>
      <c r="D127" s="48"/>
      <c r="E127" s="49"/>
      <c r="F127" s="50"/>
      <c r="G127" s="50"/>
      <c r="H127" s="51"/>
      <c r="I127" s="51"/>
      <c r="J127" s="11">
        <f t="shared" si="17"/>
        <v>0</v>
      </c>
      <c r="K127" s="118" t="str">
        <f t="shared" si="18"/>
        <v/>
      </c>
      <c r="L127" s="116" t="str">
        <f t="shared" si="19"/>
        <v/>
      </c>
      <c r="M127" s="85"/>
      <c r="N127" s="88" t="s">
        <v>25</v>
      </c>
      <c r="O127" s="12">
        <f t="shared" si="20"/>
        <v>0</v>
      </c>
      <c r="P127" s="13">
        <f t="shared" si="21"/>
        <v>0</v>
      </c>
      <c r="Q127" s="13">
        <f t="shared" si="22"/>
        <v>0</v>
      </c>
      <c r="R127" s="13">
        <f t="shared" si="23"/>
        <v>0</v>
      </c>
      <c r="S127" s="14">
        <f t="shared" si="24"/>
        <v>0</v>
      </c>
      <c r="T127" s="91">
        <f t="shared" si="25"/>
        <v>0</v>
      </c>
      <c r="U127" s="16">
        <f t="shared" si="26"/>
        <v>0</v>
      </c>
      <c r="V127" s="33">
        <f t="shared" si="33"/>
        <v>0</v>
      </c>
      <c r="W127" s="16">
        <f t="shared" si="27"/>
        <v>0</v>
      </c>
      <c r="X127" s="17">
        <f t="shared" si="28"/>
        <v>0</v>
      </c>
      <c r="Y127" s="16">
        <f t="shared" si="29"/>
        <v>0</v>
      </c>
      <c r="Z127" s="17">
        <f t="shared" si="30"/>
        <v>0</v>
      </c>
      <c r="AA127" s="15">
        <f t="shared" si="31"/>
        <v>0</v>
      </c>
      <c r="AB127" s="109">
        <f t="shared" si="32"/>
        <v>0</v>
      </c>
      <c r="AC127" s="7"/>
    </row>
    <row r="128" spans="1:29" ht="17.25" x14ac:dyDescent="0.25">
      <c r="A128" s="46"/>
      <c r="B128" s="47"/>
      <c r="C128" s="47"/>
      <c r="D128" s="48"/>
      <c r="E128" s="49"/>
      <c r="F128" s="50"/>
      <c r="G128" s="50"/>
      <c r="H128" s="51"/>
      <c r="I128" s="51"/>
      <c r="J128" s="11">
        <f t="shared" si="17"/>
        <v>0</v>
      </c>
      <c r="K128" s="118" t="str">
        <f t="shared" si="18"/>
        <v/>
      </c>
      <c r="L128" s="116" t="str">
        <f t="shared" si="19"/>
        <v/>
      </c>
      <c r="M128" s="85"/>
      <c r="N128" s="88" t="s">
        <v>25</v>
      </c>
      <c r="O128" s="12">
        <f t="shared" si="20"/>
        <v>0</v>
      </c>
      <c r="P128" s="13">
        <f t="shared" si="21"/>
        <v>0</v>
      </c>
      <c r="Q128" s="13">
        <f t="shared" si="22"/>
        <v>0</v>
      </c>
      <c r="R128" s="13">
        <f t="shared" si="23"/>
        <v>0</v>
      </c>
      <c r="S128" s="14">
        <f t="shared" si="24"/>
        <v>0</v>
      </c>
      <c r="T128" s="91">
        <f t="shared" si="25"/>
        <v>0</v>
      </c>
      <c r="U128" s="16">
        <f t="shared" si="26"/>
        <v>0</v>
      </c>
      <c r="V128" s="33">
        <f t="shared" si="33"/>
        <v>0</v>
      </c>
      <c r="W128" s="16">
        <f t="shared" si="27"/>
        <v>0</v>
      </c>
      <c r="X128" s="17">
        <f t="shared" si="28"/>
        <v>0</v>
      </c>
      <c r="Y128" s="16">
        <f t="shared" si="29"/>
        <v>0</v>
      </c>
      <c r="Z128" s="17">
        <f t="shared" si="30"/>
        <v>0</v>
      </c>
      <c r="AA128" s="15">
        <f t="shared" si="31"/>
        <v>0</v>
      </c>
      <c r="AB128" s="109">
        <f t="shared" si="32"/>
        <v>0</v>
      </c>
      <c r="AC128" s="7"/>
    </row>
    <row r="129" spans="1:29" ht="17.25" x14ac:dyDescent="0.25">
      <c r="A129" s="46"/>
      <c r="B129" s="47"/>
      <c r="C129" s="47"/>
      <c r="D129" s="48"/>
      <c r="E129" s="49"/>
      <c r="F129" s="50"/>
      <c r="G129" s="50"/>
      <c r="H129" s="51"/>
      <c r="I129" s="51"/>
      <c r="J129" s="11">
        <f t="shared" si="17"/>
        <v>0</v>
      </c>
      <c r="K129" s="118" t="str">
        <f t="shared" si="18"/>
        <v/>
      </c>
      <c r="L129" s="116" t="str">
        <f t="shared" si="19"/>
        <v/>
      </c>
      <c r="M129" s="85"/>
      <c r="N129" s="88" t="s">
        <v>25</v>
      </c>
      <c r="O129" s="12">
        <f t="shared" si="20"/>
        <v>0</v>
      </c>
      <c r="P129" s="13">
        <f t="shared" si="21"/>
        <v>0</v>
      </c>
      <c r="Q129" s="13">
        <f t="shared" si="22"/>
        <v>0</v>
      </c>
      <c r="R129" s="13">
        <f t="shared" si="23"/>
        <v>0</v>
      </c>
      <c r="S129" s="14">
        <f t="shared" si="24"/>
        <v>0</v>
      </c>
      <c r="T129" s="91">
        <f t="shared" si="25"/>
        <v>0</v>
      </c>
      <c r="U129" s="16">
        <f t="shared" si="26"/>
        <v>0</v>
      </c>
      <c r="V129" s="33">
        <f t="shared" si="33"/>
        <v>0</v>
      </c>
      <c r="W129" s="16">
        <f t="shared" si="27"/>
        <v>0</v>
      </c>
      <c r="X129" s="17">
        <f t="shared" si="28"/>
        <v>0</v>
      </c>
      <c r="Y129" s="16">
        <f t="shared" si="29"/>
        <v>0</v>
      </c>
      <c r="Z129" s="17">
        <f t="shared" si="30"/>
        <v>0</v>
      </c>
      <c r="AA129" s="15">
        <f t="shared" si="31"/>
        <v>0</v>
      </c>
      <c r="AB129" s="109">
        <f t="shared" si="32"/>
        <v>0</v>
      </c>
      <c r="AC129" s="7"/>
    </row>
    <row r="130" spans="1:29" ht="17.25" x14ac:dyDescent="0.25">
      <c r="A130" s="46"/>
      <c r="B130" s="47"/>
      <c r="C130" s="47"/>
      <c r="D130" s="48"/>
      <c r="E130" s="49"/>
      <c r="F130" s="50"/>
      <c r="G130" s="50"/>
      <c r="H130" s="51"/>
      <c r="I130" s="51"/>
      <c r="J130" s="11">
        <f t="shared" si="17"/>
        <v>0</v>
      </c>
      <c r="K130" s="118" t="str">
        <f t="shared" si="18"/>
        <v/>
      </c>
      <c r="L130" s="116" t="str">
        <f t="shared" si="19"/>
        <v/>
      </c>
      <c r="M130" s="85"/>
      <c r="N130" s="88" t="s">
        <v>25</v>
      </c>
      <c r="O130" s="12">
        <f t="shared" si="20"/>
        <v>0</v>
      </c>
      <c r="P130" s="13">
        <f t="shared" si="21"/>
        <v>0</v>
      </c>
      <c r="Q130" s="13">
        <f t="shared" si="22"/>
        <v>0</v>
      </c>
      <c r="R130" s="13">
        <f t="shared" si="23"/>
        <v>0</v>
      </c>
      <c r="S130" s="14">
        <f t="shared" si="24"/>
        <v>0</v>
      </c>
      <c r="T130" s="91">
        <f t="shared" si="25"/>
        <v>0</v>
      </c>
      <c r="U130" s="16">
        <f t="shared" si="26"/>
        <v>0</v>
      </c>
      <c r="V130" s="33">
        <f t="shared" si="33"/>
        <v>0</v>
      </c>
      <c r="W130" s="16">
        <f t="shared" si="27"/>
        <v>0</v>
      </c>
      <c r="X130" s="17">
        <f t="shared" si="28"/>
        <v>0</v>
      </c>
      <c r="Y130" s="16">
        <f t="shared" si="29"/>
        <v>0</v>
      </c>
      <c r="Z130" s="17">
        <f t="shared" si="30"/>
        <v>0</v>
      </c>
      <c r="AA130" s="15">
        <f t="shared" si="31"/>
        <v>0</v>
      </c>
      <c r="AB130" s="109">
        <f t="shared" si="32"/>
        <v>0</v>
      </c>
      <c r="AC130" s="7"/>
    </row>
    <row r="131" spans="1:29" ht="17.25" x14ac:dyDescent="0.25">
      <c r="A131" s="46"/>
      <c r="B131" s="47"/>
      <c r="C131" s="47"/>
      <c r="D131" s="48"/>
      <c r="E131" s="49"/>
      <c r="F131" s="50"/>
      <c r="G131" s="50"/>
      <c r="H131" s="51"/>
      <c r="I131" s="51"/>
      <c r="J131" s="11">
        <f t="shared" si="17"/>
        <v>0</v>
      </c>
      <c r="K131" s="118" t="str">
        <f t="shared" si="18"/>
        <v/>
      </c>
      <c r="L131" s="116" t="str">
        <f t="shared" si="19"/>
        <v/>
      </c>
      <c r="M131" s="85"/>
      <c r="N131" s="88" t="s">
        <v>25</v>
      </c>
      <c r="O131" s="12">
        <f t="shared" si="20"/>
        <v>0</v>
      </c>
      <c r="P131" s="13">
        <f t="shared" si="21"/>
        <v>0</v>
      </c>
      <c r="Q131" s="13">
        <f t="shared" si="22"/>
        <v>0</v>
      </c>
      <c r="R131" s="13">
        <f t="shared" si="23"/>
        <v>0</v>
      </c>
      <c r="S131" s="14">
        <f t="shared" si="24"/>
        <v>0</v>
      </c>
      <c r="T131" s="91">
        <f t="shared" si="25"/>
        <v>0</v>
      </c>
      <c r="U131" s="16">
        <f t="shared" si="26"/>
        <v>0</v>
      </c>
      <c r="V131" s="33">
        <f t="shared" si="33"/>
        <v>0</v>
      </c>
      <c r="W131" s="16">
        <f t="shared" si="27"/>
        <v>0</v>
      </c>
      <c r="X131" s="17">
        <f t="shared" si="28"/>
        <v>0</v>
      </c>
      <c r="Y131" s="16">
        <f t="shared" si="29"/>
        <v>0</v>
      </c>
      <c r="Z131" s="17">
        <f t="shared" si="30"/>
        <v>0</v>
      </c>
      <c r="AA131" s="15">
        <f t="shared" si="31"/>
        <v>0</v>
      </c>
      <c r="AB131" s="109">
        <f t="shared" si="32"/>
        <v>0</v>
      </c>
      <c r="AC131" s="7"/>
    </row>
    <row r="132" spans="1:29" ht="17.25" x14ac:dyDescent="0.25">
      <c r="A132" s="46"/>
      <c r="B132" s="47"/>
      <c r="C132" s="47"/>
      <c r="D132" s="48"/>
      <c r="E132" s="49"/>
      <c r="F132" s="50"/>
      <c r="G132" s="50"/>
      <c r="H132" s="51"/>
      <c r="I132" s="51"/>
      <c r="J132" s="11">
        <f t="shared" si="17"/>
        <v>0</v>
      </c>
      <c r="K132" s="118" t="str">
        <f t="shared" si="18"/>
        <v/>
      </c>
      <c r="L132" s="116" t="str">
        <f t="shared" si="19"/>
        <v/>
      </c>
      <c r="M132" s="85"/>
      <c r="N132" s="88" t="s">
        <v>25</v>
      </c>
      <c r="O132" s="12">
        <f t="shared" si="20"/>
        <v>0</v>
      </c>
      <c r="P132" s="13">
        <f t="shared" si="21"/>
        <v>0</v>
      </c>
      <c r="Q132" s="13">
        <f t="shared" si="22"/>
        <v>0</v>
      </c>
      <c r="R132" s="13">
        <f t="shared" si="23"/>
        <v>0</v>
      </c>
      <c r="S132" s="14">
        <f t="shared" si="24"/>
        <v>0</v>
      </c>
      <c r="T132" s="91">
        <f t="shared" si="25"/>
        <v>0</v>
      </c>
      <c r="U132" s="16">
        <f t="shared" si="26"/>
        <v>0</v>
      </c>
      <c r="V132" s="33">
        <f t="shared" si="33"/>
        <v>0</v>
      </c>
      <c r="W132" s="16">
        <f t="shared" si="27"/>
        <v>0</v>
      </c>
      <c r="X132" s="17">
        <f t="shared" si="28"/>
        <v>0</v>
      </c>
      <c r="Y132" s="16">
        <f t="shared" si="29"/>
        <v>0</v>
      </c>
      <c r="Z132" s="17">
        <f t="shared" si="30"/>
        <v>0</v>
      </c>
      <c r="AA132" s="15">
        <f t="shared" si="31"/>
        <v>0</v>
      </c>
      <c r="AB132" s="109">
        <f t="shared" si="32"/>
        <v>0</v>
      </c>
      <c r="AC132" s="7"/>
    </row>
    <row r="133" spans="1:29" ht="17.25" x14ac:dyDescent="0.25">
      <c r="A133" s="46"/>
      <c r="B133" s="47"/>
      <c r="C133" s="47"/>
      <c r="D133" s="48"/>
      <c r="E133" s="49"/>
      <c r="F133" s="50"/>
      <c r="G133" s="50"/>
      <c r="H133" s="51"/>
      <c r="I133" s="51"/>
      <c r="J133" s="11">
        <f t="shared" si="17"/>
        <v>0</v>
      </c>
      <c r="K133" s="118" t="str">
        <f t="shared" si="18"/>
        <v/>
      </c>
      <c r="L133" s="116" t="str">
        <f t="shared" si="19"/>
        <v/>
      </c>
      <c r="M133" s="85"/>
      <c r="N133" s="88" t="s">
        <v>25</v>
      </c>
      <c r="O133" s="12">
        <f t="shared" si="20"/>
        <v>0</v>
      </c>
      <c r="P133" s="13">
        <f t="shared" si="21"/>
        <v>0</v>
      </c>
      <c r="Q133" s="13">
        <f t="shared" si="22"/>
        <v>0</v>
      </c>
      <c r="R133" s="13">
        <f t="shared" si="23"/>
        <v>0</v>
      </c>
      <c r="S133" s="14">
        <f t="shared" si="24"/>
        <v>0</v>
      </c>
      <c r="T133" s="91">
        <f t="shared" si="25"/>
        <v>0</v>
      </c>
      <c r="U133" s="16">
        <f t="shared" si="26"/>
        <v>0</v>
      </c>
      <c r="V133" s="33">
        <f t="shared" si="33"/>
        <v>0</v>
      </c>
      <c r="W133" s="16">
        <f t="shared" si="27"/>
        <v>0</v>
      </c>
      <c r="X133" s="17">
        <f t="shared" si="28"/>
        <v>0</v>
      </c>
      <c r="Y133" s="16">
        <f t="shared" si="29"/>
        <v>0</v>
      </c>
      <c r="Z133" s="17">
        <f t="shared" si="30"/>
        <v>0</v>
      </c>
      <c r="AA133" s="15">
        <f t="shared" si="31"/>
        <v>0</v>
      </c>
      <c r="AB133" s="109">
        <f t="shared" si="32"/>
        <v>0</v>
      </c>
      <c r="AC133" s="7"/>
    </row>
    <row r="134" spans="1:29" ht="17.25" x14ac:dyDescent="0.25">
      <c r="A134" s="46"/>
      <c r="B134" s="47"/>
      <c r="C134" s="47"/>
      <c r="D134" s="48"/>
      <c r="E134" s="49"/>
      <c r="F134" s="50"/>
      <c r="G134" s="50"/>
      <c r="H134" s="51"/>
      <c r="I134" s="51"/>
      <c r="J134" s="11">
        <f t="shared" si="17"/>
        <v>0</v>
      </c>
      <c r="K134" s="118" t="str">
        <f t="shared" si="18"/>
        <v/>
      </c>
      <c r="L134" s="116" t="str">
        <f t="shared" si="19"/>
        <v/>
      </c>
      <c r="M134" s="85"/>
      <c r="N134" s="88" t="s">
        <v>25</v>
      </c>
      <c r="O134" s="12">
        <f t="shared" si="20"/>
        <v>0</v>
      </c>
      <c r="P134" s="13">
        <f t="shared" si="21"/>
        <v>0</v>
      </c>
      <c r="Q134" s="13">
        <f t="shared" si="22"/>
        <v>0</v>
      </c>
      <c r="R134" s="13">
        <f t="shared" si="23"/>
        <v>0</v>
      </c>
      <c r="S134" s="14">
        <f t="shared" si="24"/>
        <v>0</v>
      </c>
      <c r="T134" s="91">
        <f t="shared" si="25"/>
        <v>0</v>
      </c>
      <c r="U134" s="16">
        <f t="shared" si="26"/>
        <v>0</v>
      </c>
      <c r="V134" s="33">
        <f t="shared" si="33"/>
        <v>0</v>
      </c>
      <c r="W134" s="16">
        <f t="shared" si="27"/>
        <v>0</v>
      </c>
      <c r="X134" s="17">
        <f t="shared" si="28"/>
        <v>0</v>
      </c>
      <c r="Y134" s="16">
        <f t="shared" si="29"/>
        <v>0</v>
      </c>
      <c r="Z134" s="17">
        <f t="shared" si="30"/>
        <v>0</v>
      </c>
      <c r="AA134" s="15">
        <f t="shared" si="31"/>
        <v>0</v>
      </c>
      <c r="AB134" s="109">
        <f t="shared" si="32"/>
        <v>0</v>
      </c>
      <c r="AC134" s="7"/>
    </row>
    <row r="135" spans="1:29" ht="17.25" x14ac:dyDescent="0.25">
      <c r="A135" s="46"/>
      <c r="B135" s="47"/>
      <c r="C135" s="47"/>
      <c r="D135" s="48"/>
      <c r="E135" s="49"/>
      <c r="F135" s="50"/>
      <c r="G135" s="50"/>
      <c r="H135" s="51"/>
      <c r="I135" s="51"/>
      <c r="J135" s="11">
        <f t="shared" si="17"/>
        <v>0</v>
      </c>
      <c r="K135" s="118" t="str">
        <f t="shared" si="18"/>
        <v/>
      </c>
      <c r="L135" s="116" t="str">
        <f t="shared" si="19"/>
        <v/>
      </c>
      <c r="M135" s="85"/>
      <c r="N135" s="88" t="s">
        <v>25</v>
      </c>
      <c r="O135" s="12">
        <f t="shared" si="20"/>
        <v>0</v>
      </c>
      <c r="P135" s="13">
        <f t="shared" si="21"/>
        <v>0</v>
      </c>
      <c r="Q135" s="13">
        <f t="shared" si="22"/>
        <v>0</v>
      </c>
      <c r="R135" s="13">
        <f t="shared" si="23"/>
        <v>0</v>
      </c>
      <c r="S135" s="14">
        <f t="shared" si="24"/>
        <v>0</v>
      </c>
      <c r="T135" s="91">
        <f t="shared" si="25"/>
        <v>0</v>
      </c>
      <c r="U135" s="16">
        <f t="shared" si="26"/>
        <v>0</v>
      </c>
      <c r="V135" s="33">
        <f t="shared" si="33"/>
        <v>0</v>
      </c>
      <c r="W135" s="16">
        <f t="shared" si="27"/>
        <v>0</v>
      </c>
      <c r="X135" s="17">
        <f t="shared" si="28"/>
        <v>0</v>
      </c>
      <c r="Y135" s="16">
        <f t="shared" si="29"/>
        <v>0</v>
      </c>
      <c r="Z135" s="17">
        <f t="shared" si="30"/>
        <v>0</v>
      </c>
      <c r="AA135" s="15">
        <f t="shared" si="31"/>
        <v>0</v>
      </c>
      <c r="AB135" s="109">
        <f t="shared" si="32"/>
        <v>0</v>
      </c>
      <c r="AC135" s="7"/>
    </row>
    <row r="136" spans="1:29" ht="17.25" x14ac:dyDescent="0.25">
      <c r="A136" s="46"/>
      <c r="B136" s="47"/>
      <c r="C136" s="47"/>
      <c r="D136" s="48"/>
      <c r="E136" s="49"/>
      <c r="F136" s="50"/>
      <c r="G136" s="50"/>
      <c r="H136" s="51"/>
      <c r="I136" s="51"/>
      <c r="J136" s="11">
        <f t="shared" ref="J136:J199" si="34">H136+I136</f>
        <v>0</v>
      </c>
      <c r="K136" s="118" t="str">
        <f t="shared" ref="K136:K199" si="35">IF(J136&gt;0,IF(J136&gt;365,"MAX 365",IF((G136-F136+1)=J136,"ok","Errore! Verificare Giorni")),"")</f>
        <v/>
      </c>
      <c r="L136" s="116" t="str">
        <f t="shared" ref="L136:L199" si="36">IF(J136&gt;0,(G136-F136+1)-I136,"")</f>
        <v/>
      </c>
      <c r="M136" s="85"/>
      <c r="N136" s="88" t="s">
        <v>25</v>
      </c>
      <c r="O136" s="12">
        <f t="shared" ref="O136:O199" si="37">IF(H136&gt;0,59.2,0)</f>
        <v>0</v>
      </c>
      <c r="P136" s="13">
        <f t="shared" ref="P136:P199" si="38">IF(I136&gt;0,45.71,0)</f>
        <v>0</v>
      </c>
      <c r="Q136" s="13">
        <f t="shared" ref="Q136:Q199" si="39">ROUND(H136*O136,2)</f>
        <v>0</v>
      </c>
      <c r="R136" s="13">
        <f t="shared" ref="R136:R199" si="40">ROUND(I136*P136,2)</f>
        <v>0</v>
      </c>
      <c r="S136" s="14">
        <f t="shared" ref="S136:S199" si="41">ROUND(Q136+R136,2)</f>
        <v>0</v>
      </c>
      <c r="T136" s="91">
        <f t="shared" ref="T136:T199" si="42">IF(M136=0,0,IF((M136&lt;5000),5000,M136))</f>
        <v>0</v>
      </c>
      <c r="U136" s="16">
        <f t="shared" ref="U136:U199" si="43">IF(T136=0,0,ROUND((T136-5000)/(20000-5000),2))</f>
        <v>0</v>
      </c>
      <c r="V136" s="33">
        <f t="shared" si="33"/>
        <v>0</v>
      </c>
      <c r="W136" s="16">
        <f t="shared" ref="W136:W199" si="44">IF(H136&gt;0,ROUND((U136*(O136-V136)+V136),2),0)</f>
        <v>0</v>
      </c>
      <c r="X136" s="17">
        <f t="shared" ref="X136:X199" si="45">IF(H136&gt;0,ROUND(O136-W136,2),0)</f>
        <v>0</v>
      </c>
      <c r="Y136" s="16">
        <f t="shared" ref="Y136:Y199" si="46">IF(I136&gt;0,(ROUND((U136*(P136-V136)+V136),2)),0)</f>
        <v>0</v>
      </c>
      <c r="Z136" s="17">
        <f t="shared" ref="Z136:Z199" si="47">IF(I136&gt;0,(ROUND(P136-Y136,2)),0)</f>
        <v>0</v>
      </c>
      <c r="AA136" s="15">
        <f t="shared" ref="AA136:AA199" si="48">ROUND((W136*H136)+(Y136*I136),2)</f>
        <v>0</v>
      </c>
      <c r="AB136" s="109">
        <f t="shared" ref="AB136:AB199" si="49">ROUND((X136*H136)+(Z136*I136),2)</f>
        <v>0</v>
      </c>
      <c r="AC136" s="7"/>
    </row>
    <row r="137" spans="1:29" ht="17.25" x14ac:dyDescent="0.25">
      <c r="A137" s="46"/>
      <c r="B137" s="47"/>
      <c r="C137" s="47"/>
      <c r="D137" s="48"/>
      <c r="E137" s="49"/>
      <c r="F137" s="50"/>
      <c r="G137" s="50"/>
      <c r="H137" s="51"/>
      <c r="I137" s="51"/>
      <c r="J137" s="11">
        <f t="shared" si="34"/>
        <v>0</v>
      </c>
      <c r="K137" s="118" t="str">
        <f t="shared" si="35"/>
        <v/>
      </c>
      <c r="L137" s="116" t="str">
        <f t="shared" si="36"/>
        <v/>
      </c>
      <c r="M137" s="85"/>
      <c r="N137" s="88" t="s">
        <v>25</v>
      </c>
      <c r="O137" s="12">
        <f t="shared" si="37"/>
        <v>0</v>
      </c>
      <c r="P137" s="13">
        <f t="shared" si="38"/>
        <v>0</v>
      </c>
      <c r="Q137" s="13">
        <f t="shared" si="39"/>
        <v>0</v>
      </c>
      <c r="R137" s="13">
        <f t="shared" si="40"/>
        <v>0</v>
      </c>
      <c r="S137" s="14">
        <f t="shared" si="41"/>
        <v>0</v>
      </c>
      <c r="T137" s="91">
        <f t="shared" si="42"/>
        <v>0</v>
      </c>
      <c r="U137" s="16">
        <f t="shared" si="43"/>
        <v>0</v>
      </c>
      <c r="V137" s="33">
        <f t="shared" ref="V137:V200" si="50">IF(N137="NO",0,IF(N137="SI",17.02,0))</f>
        <v>0</v>
      </c>
      <c r="W137" s="16">
        <f t="shared" si="44"/>
        <v>0</v>
      </c>
      <c r="X137" s="17">
        <f t="shared" si="45"/>
        <v>0</v>
      </c>
      <c r="Y137" s="16">
        <f t="shared" si="46"/>
        <v>0</v>
      </c>
      <c r="Z137" s="17">
        <f t="shared" si="47"/>
        <v>0</v>
      </c>
      <c r="AA137" s="15">
        <f t="shared" si="48"/>
        <v>0</v>
      </c>
      <c r="AB137" s="109">
        <f t="shared" si="49"/>
        <v>0</v>
      </c>
      <c r="AC137" s="7"/>
    </row>
    <row r="138" spans="1:29" ht="17.25" x14ac:dyDescent="0.25">
      <c r="A138" s="46"/>
      <c r="B138" s="47"/>
      <c r="C138" s="47"/>
      <c r="D138" s="48"/>
      <c r="E138" s="49"/>
      <c r="F138" s="50"/>
      <c r="G138" s="50"/>
      <c r="H138" s="51"/>
      <c r="I138" s="51"/>
      <c r="J138" s="11">
        <f t="shared" si="34"/>
        <v>0</v>
      </c>
      <c r="K138" s="118" t="str">
        <f t="shared" si="35"/>
        <v/>
      </c>
      <c r="L138" s="116" t="str">
        <f t="shared" si="36"/>
        <v/>
      </c>
      <c r="M138" s="85"/>
      <c r="N138" s="88" t="s">
        <v>25</v>
      </c>
      <c r="O138" s="12">
        <f t="shared" si="37"/>
        <v>0</v>
      </c>
      <c r="P138" s="13">
        <f t="shared" si="38"/>
        <v>0</v>
      </c>
      <c r="Q138" s="13">
        <f t="shared" si="39"/>
        <v>0</v>
      </c>
      <c r="R138" s="13">
        <f t="shared" si="40"/>
        <v>0</v>
      </c>
      <c r="S138" s="14">
        <f t="shared" si="41"/>
        <v>0</v>
      </c>
      <c r="T138" s="91">
        <f t="shared" si="42"/>
        <v>0</v>
      </c>
      <c r="U138" s="16">
        <f t="shared" si="43"/>
        <v>0</v>
      </c>
      <c r="V138" s="33">
        <f t="shared" si="50"/>
        <v>0</v>
      </c>
      <c r="W138" s="16">
        <f t="shared" si="44"/>
        <v>0</v>
      </c>
      <c r="X138" s="17">
        <f t="shared" si="45"/>
        <v>0</v>
      </c>
      <c r="Y138" s="16">
        <f t="shared" si="46"/>
        <v>0</v>
      </c>
      <c r="Z138" s="17">
        <f t="shared" si="47"/>
        <v>0</v>
      </c>
      <c r="AA138" s="15">
        <f t="shared" si="48"/>
        <v>0</v>
      </c>
      <c r="AB138" s="109">
        <f t="shared" si="49"/>
        <v>0</v>
      </c>
      <c r="AC138" s="7"/>
    </row>
    <row r="139" spans="1:29" ht="17.25" x14ac:dyDescent="0.25">
      <c r="A139" s="46"/>
      <c r="B139" s="47"/>
      <c r="C139" s="47"/>
      <c r="D139" s="48"/>
      <c r="E139" s="49"/>
      <c r="F139" s="50"/>
      <c r="G139" s="50"/>
      <c r="H139" s="51"/>
      <c r="I139" s="51"/>
      <c r="J139" s="11">
        <f t="shared" si="34"/>
        <v>0</v>
      </c>
      <c r="K139" s="118" t="str">
        <f t="shared" si="35"/>
        <v/>
      </c>
      <c r="L139" s="116" t="str">
        <f t="shared" si="36"/>
        <v/>
      </c>
      <c r="M139" s="85"/>
      <c r="N139" s="88" t="s">
        <v>25</v>
      </c>
      <c r="O139" s="12">
        <f t="shared" si="37"/>
        <v>0</v>
      </c>
      <c r="P139" s="13">
        <f t="shared" si="38"/>
        <v>0</v>
      </c>
      <c r="Q139" s="13">
        <f t="shared" si="39"/>
        <v>0</v>
      </c>
      <c r="R139" s="13">
        <f t="shared" si="40"/>
        <v>0</v>
      </c>
      <c r="S139" s="14">
        <f t="shared" si="41"/>
        <v>0</v>
      </c>
      <c r="T139" s="91">
        <f t="shared" si="42"/>
        <v>0</v>
      </c>
      <c r="U139" s="16">
        <f t="shared" si="43"/>
        <v>0</v>
      </c>
      <c r="V139" s="33">
        <f t="shared" si="50"/>
        <v>0</v>
      </c>
      <c r="W139" s="16">
        <f t="shared" si="44"/>
        <v>0</v>
      </c>
      <c r="X139" s="17">
        <f t="shared" si="45"/>
        <v>0</v>
      </c>
      <c r="Y139" s="16">
        <f t="shared" si="46"/>
        <v>0</v>
      </c>
      <c r="Z139" s="17">
        <f t="shared" si="47"/>
        <v>0</v>
      </c>
      <c r="AA139" s="15">
        <f t="shared" si="48"/>
        <v>0</v>
      </c>
      <c r="AB139" s="109">
        <f t="shared" si="49"/>
        <v>0</v>
      </c>
      <c r="AC139" s="7"/>
    </row>
    <row r="140" spans="1:29" ht="17.25" x14ac:dyDescent="0.25">
      <c r="A140" s="46"/>
      <c r="B140" s="47"/>
      <c r="C140" s="47"/>
      <c r="D140" s="48"/>
      <c r="E140" s="49"/>
      <c r="F140" s="50"/>
      <c r="G140" s="50"/>
      <c r="H140" s="51"/>
      <c r="I140" s="51"/>
      <c r="J140" s="11">
        <f t="shared" si="34"/>
        <v>0</v>
      </c>
      <c r="K140" s="118" t="str">
        <f t="shared" si="35"/>
        <v/>
      </c>
      <c r="L140" s="116" t="str">
        <f t="shared" si="36"/>
        <v/>
      </c>
      <c r="M140" s="85"/>
      <c r="N140" s="88" t="s">
        <v>25</v>
      </c>
      <c r="O140" s="12">
        <f t="shared" si="37"/>
        <v>0</v>
      </c>
      <c r="P140" s="13">
        <f t="shared" si="38"/>
        <v>0</v>
      </c>
      <c r="Q140" s="13">
        <f t="shared" si="39"/>
        <v>0</v>
      </c>
      <c r="R140" s="13">
        <f t="shared" si="40"/>
        <v>0</v>
      </c>
      <c r="S140" s="14">
        <f t="shared" si="41"/>
        <v>0</v>
      </c>
      <c r="T140" s="91">
        <f t="shared" si="42"/>
        <v>0</v>
      </c>
      <c r="U140" s="16">
        <f t="shared" si="43"/>
        <v>0</v>
      </c>
      <c r="V140" s="33">
        <f t="shared" si="50"/>
        <v>0</v>
      </c>
      <c r="W140" s="16">
        <f t="shared" si="44"/>
        <v>0</v>
      </c>
      <c r="X140" s="17">
        <f t="shared" si="45"/>
        <v>0</v>
      </c>
      <c r="Y140" s="16">
        <f t="shared" si="46"/>
        <v>0</v>
      </c>
      <c r="Z140" s="17">
        <f t="shared" si="47"/>
        <v>0</v>
      </c>
      <c r="AA140" s="15">
        <f t="shared" si="48"/>
        <v>0</v>
      </c>
      <c r="AB140" s="109">
        <f t="shared" si="49"/>
        <v>0</v>
      </c>
      <c r="AC140" s="7"/>
    </row>
    <row r="141" spans="1:29" ht="17.25" x14ac:dyDescent="0.25">
      <c r="A141" s="46"/>
      <c r="B141" s="47"/>
      <c r="C141" s="47"/>
      <c r="D141" s="48"/>
      <c r="E141" s="49"/>
      <c r="F141" s="50"/>
      <c r="G141" s="50"/>
      <c r="H141" s="51"/>
      <c r="I141" s="51"/>
      <c r="J141" s="11">
        <f t="shared" si="34"/>
        <v>0</v>
      </c>
      <c r="K141" s="118" t="str">
        <f t="shared" si="35"/>
        <v/>
      </c>
      <c r="L141" s="116" t="str">
        <f t="shared" si="36"/>
        <v/>
      </c>
      <c r="M141" s="85"/>
      <c r="N141" s="88" t="s">
        <v>25</v>
      </c>
      <c r="O141" s="12">
        <f t="shared" si="37"/>
        <v>0</v>
      </c>
      <c r="P141" s="13">
        <f t="shared" si="38"/>
        <v>0</v>
      </c>
      <c r="Q141" s="13">
        <f t="shared" si="39"/>
        <v>0</v>
      </c>
      <c r="R141" s="13">
        <f t="shared" si="40"/>
        <v>0</v>
      </c>
      <c r="S141" s="14">
        <f t="shared" si="41"/>
        <v>0</v>
      </c>
      <c r="T141" s="91">
        <f t="shared" si="42"/>
        <v>0</v>
      </c>
      <c r="U141" s="16">
        <f t="shared" si="43"/>
        <v>0</v>
      </c>
      <c r="V141" s="33">
        <f t="shared" si="50"/>
        <v>0</v>
      </c>
      <c r="W141" s="16">
        <f t="shared" si="44"/>
        <v>0</v>
      </c>
      <c r="X141" s="17">
        <f t="shared" si="45"/>
        <v>0</v>
      </c>
      <c r="Y141" s="16">
        <f t="shared" si="46"/>
        <v>0</v>
      </c>
      <c r="Z141" s="17">
        <f t="shared" si="47"/>
        <v>0</v>
      </c>
      <c r="AA141" s="15">
        <f t="shared" si="48"/>
        <v>0</v>
      </c>
      <c r="AB141" s="109">
        <f t="shared" si="49"/>
        <v>0</v>
      </c>
      <c r="AC141" s="7"/>
    </row>
    <row r="142" spans="1:29" ht="17.25" x14ac:dyDescent="0.25">
      <c r="A142" s="46"/>
      <c r="B142" s="47"/>
      <c r="C142" s="47"/>
      <c r="D142" s="48"/>
      <c r="E142" s="49"/>
      <c r="F142" s="50"/>
      <c r="G142" s="50"/>
      <c r="H142" s="51"/>
      <c r="I142" s="51"/>
      <c r="J142" s="11">
        <f t="shared" si="34"/>
        <v>0</v>
      </c>
      <c r="K142" s="118" t="str">
        <f t="shared" si="35"/>
        <v/>
      </c>
      <c r="L142" s="116" t="str">
        <f t="shared" si="36"/>
        <v/>
      </c>
      <c r="M142" s="85"/>
      <c r="N142" s="88" t="s">
        <v>25</v>
      </c>
      <c r="O142" s="12">
        <f t="shared" si="37"/>
        <v>0</v>
      </c>
      <c r="P142" s="13">
        <f t="shared" si="38"/>
        <v>0</v>
      </c>
      <c r="Q142" s="13">
        <f t="shared" si="39"/>
        <v>0</v>
      </c>
      <c r="R142" s="13">
        <f t="shared" si="40"/>
        <v>0</v>
      </c>
      <c r="S142" s="14">
        <f t="shared" si="41"/>
        <v>0</v>
      </c>
      <c r="T142" s="91">
        <f t="shared" si="42"/>
        <v>0</v>
      </c>
      <c r="U142" s="16">
        <f t="shared" si="43"/>
        <v>0</v>
      </c>
      <c r="V142" s="33">
        <f t="shared" si="50"/>
        <v>0</v>
      </c>
      <c r="W142" s="16">
        <f t="shared" si="44"/>
        <v>0</v>
      </c>
      <c r="X142" s="17">
        <f t="shared" si="45"/>
        <v>0</v>
      </c>
      <c r="Y142" s="16">
        <f t="shared" si="46"/>
        <v>0</v>
      </c>
      <c r="Z142" s="17">
        <f t="shared" si="47"/>
        <v>0</v>
      </c>
      <c r="AA142" s="15">
        <f t="shared" si="48"/>
        <v>0</v>
      </c>
      <c r="AB142" s="109">
        <f t="shared" si="49"/>
        <v>0</v>
      </c>
      <c r="AC142" s="7"/>
    </row>
    <row r="143" spans="1:29" ht="17.25" x14ac:dyDescent="0.25">
      <c r="A143" s="46"/>
      <c r="B143" s="47"/>
      <c r="C143" s="47"/>
      <c r="D143" s="48"/>
      <c r="E143" s="49"/>
      <c r="F143" s="50"/>
      <c r="G143" s="50"/>
      <c r="H143" s="51"/>
      <c r="I143" s="51"/>
      <c r="J143" s="11">
        <f t="shared" si="34"/>
        <v>0</v>
      </c>
      <c r="K143" s="118" t="str">
        <f t="shared" si="35"/>
        <v/>
      </c>
      <c r="L143" s="116" t="str">
        <f t="shared" si="36"/>
        <v/>
      </c>
      <c r="M143" s="85"/>
      <c r="N143" s="88" t="s">
        <v>25</v>
      </c>
      <c r="O143" s="12">
        <f t="shared" si="37"/>
        <v>0</v>
      </c>
      <c r="P143" s="13">
        <f t="shared" si="38"/>
        <v>0</v>
      </c>
      <c r="Q143" s="13">
        <f t="shared" si="39"/>
        <v>0</v>
      </c>
      <c r="R143" s="13">
        <f t="shared" si="40"/>
        <v>0</v>
      </c>
      <c r="S143" s="14">
        <f t="shared" si="41"/>
        <v>0</v>
      </c>
      <c r="T143" s="91">
        <f t="shared" si="42"/>
        <v>0</v>
      </c>
      <c r="U143" s="16">
        <f t="shared" si="43"/>
        <v>0</v>
      </c>
      <c r="V143" s="33">
        <f t="shared" si="50"/>
        <v>0</v>
      </c>
      <c r="W143" s="16">
        <f t="shared" si="44"/>
        <v>0</v>
      </c>
      <c r="X143" s="17">
        <f t="shared" si="45"/>
        <v>0</v>
      </c>
      <c r="Y143" s="16">
        <f t="shared" si="46"/>
        <v>0</v>
      </c>
      <c r="Z143" s="17">
        <f t="shared" si="47"/>
        <v>0</v>
      </c>
      <c r="AA143" s="15">
        <f t="shared" si="48"/>
        <v>0</v>
      </c>
      <c r="AB143" s="109">
        <f t="shared" si="49"/>
        <v>0</v>
      </c>
      <c r="AC143" s="7"/>
    </row>
    <row r="144" spans="1:29" ht="17.25" x14ac:dyDescent="0.25">
      <c r="A144" s="46"/>
      <c r="B144" s="47"/>
      <c r="C144" s="47"/>
      <c r="D144" s="48"/>
      <c r="E144" s="49"/>
      <c r="F144" s="50"/>
      <c r="G144" s="50"/>
      <c r="H144" s="51"/>
      <c r="I144" s="51"/>
      <c r="J144" s="11">
        <f t="shared" si="34"/>
        <v>0</v>
      </c>
      <c r="K144" s="118" t="str">
        <f t="shared" si="35"/>
        <v/>
      </c>
      <c r="L144" s="116" t="str">
        <f t="shared" si="36"/>
        <v/>
      </c>
      <c r="M144" s="85"/>
      <c r="N144" s="88" t="s">
        <v>25</v>
      </c>
      <c r="O144" s="12">
        <f t="shared" si="37"/>
        <v>0</v>
      </c>
      <c r="P144" s="13">
        <f t="shared" si="38"/>
        <v>0</v>
      </c>
      <c r="Q144" s="13">
        <f t="shared" si="39"/>
        <v>0</v>
      </c>
      <c r="R144" s="13">
        <f t="shared" si="40"/>
        <v>0</v>
      </c>
      <c r="S144" s="14">
        <f t="shared" si="41"/>
        <v>0</v>
      </c>
      <c r="T144" s="91">
        <f t="shared" si="42"/>
        <v>0</v>
      </c>
      <c r="U144" s="16">
        <f t="shared" si="43"/>
        <v>0</v>
      </c>
      <c r="V144" s="33">
        <f t="shared" si="50"/>
        <v>0</v>
      </c>
      <c r="W144" s="16">
        <f t="shared" si="44"/>
        <v>0</v>
      </c>
      <c r="X144" s="17">
        <f t="shared" si="45"/>
        <v>0</v>
      </c>
      <c r="Y144" s="16">
        <f t="shared" si="46"/>
        <v>0</v>
      </c>
      <c r="Z144" s="17">
        <f t="shared" si="47"/>
        <v>0</v>
      </c>
      <c r="AA144" s="15">
        <f t="shared" si="48"/>
        <v>0</v>
      </c>
      <c r="AB144" s="109">
        <f t="shared" si="49"/>
        <v>0</v>
      </c>
      <c r="AC144" s="7"/>
    </row>
    <row r="145" spans="1:29" ht="17.25" x14ac:dyDescent="0.25">
      <c r="A145" s="46"/>
      <c r="B145" s="47"/>
      <c r="C145" s="47"/>
      <c r="D145" s="48"/>
      <c r="E145" s="49"/>
      <c r="F145" s="50"/>
      <c r="G145" s="50"/>
      <c r="H145" s="51"/>
      <c r="I145" s="51"/>
      <c r="J145" s="11">
        <f t="shared" si="34"/>
        <v>0</v>
      </c>
      <c r="K145" s="118" t="str">
        <f t="shared" si="35"/>
        <v/>
      </c>
      <c r="L145" s="116" t="str">
        <f t="shared" si="36"/>
        <v/>
      </c>
      <c r="M145" s="85"/>
      <c r="N145" s="88" t="s">
        <v>25</v>
      </c>
      <c r="O145" s="12">
        <f t="shared" si="37"/>
        <v>0</v>
      </c>
      <c r="P145" s="13">
        <f t="shared" si="38"/>
        <v>0</v>
      </c>
      <c r="Q145" s="13">
        <f t="shared" si="39"/>
        <v>0</v>
      </c>
      <c r="R145" s="13">
        <f t="shared" si="40"/>
        <v>0</v>
      </c>
      <c r="S145" s="14">
        <f t="shared" si="41"/>
        <v>0</v>
      </c>
      <c r="T145" s="91">
        <f t="shared" si="42"/>
        <v>0</v>
      </c>
      <c r="U145" s="16">
        <f t="shared" si="43"/>
        <v>0</v>
      </c>
      <c r="V145" s="33">
        <f t="shared" si="50"/>
        <v>0</v>
      </c>
      <c r="W145" s="16">
        <f t="shared" si="44"/>
        <v>0</v>
      </c>
      <c r="X145" s="17">
        <f t="shared" si="45"/>
        <v>0</v>
      </c>
      <c r="Y145" s="16">
        <f t="shared" si="46"/>
        <v>0</v>
      </c>
      <c r="Z145" s="17">
        <f t="shared" si="47"/>
        <v>0</v>
      </c>
      <c r="AA145" s="15">
        <f t="shared" si="48"/>
        <v>0</v>
      </c>
      <c r="AB145" s="109">
        <f t="shared" si="49"/>
        <v>0</v>
      </c>
      <c r="AC145" s="7"/>
    </row>
    <row r="146" spans="1:29" ht="17.25" x14ac:dyDescent="0.25">
      <c r="A146" s="46"/>
      <c r="B146" s="47"/>
      <c r="C146" s="47"/>
      <c r="D146" s="48"/>
      <c r="E146" s="49"/>
      <c r="F146" s="50"/>
      <c r="G146" s="50"/>
      <c r="H146" s="51"/>
      <c r="I146" s="51"/>
      <c r="J146" s="11">
        <f t="shared" si="34"/>
        <v>0</v>
      </c>
      <c r="K146" s="118" t="str">
        <f t="shared" si="35"/>
        <v/>
      </c>
      <c r="L146" s="116" t="str">
        <f t="shared" si="36"/>
        <v/>
      </c>
      <c r="M146" s="85"/>
      <c r="N146" s="88" t="s">
        <v>25</v>
      </c>
      <c r="O146" s="12">
        <f t="shared" si="37"/>
        <v>0</v>
      </c>
      <c r="P146" s="13">
        <f t="shared" si="38"/>
        <v>0</v>
      </c>
      <c r="Q146" s="13">
        <f t="shared" si="39"/>
        <v>0</v>
      </c>
      <c r="R146" s="13">
        <f t="shared" si="40"/>
        <v>0</v>
      </c>
      <c r="S146" s="14">
        <f t="shared" si="41"/>
        <v>0</v>
      </c>
      <c r="T146" s="91">
        <f t="shared" si="42"/>
        <v>0</v>
      </c>
      <c r="U146" s="16">
        <f t="shared" si="43"/>
        <v>0</v>
      </c>
      <c r="V146" s="33">
        <f t="shared" si="50"/>
        <v>0</v>
      </c>
      <c r="W146" s="16">
        <f t="shared" si="44"/>
        <v>0</v>
      </c>
      <c r="X146" s="17">
        <f t="shared" si="45"/>
        <v>0</v>
      </c>
      <c r="Y146" s="16">
        <f t="shared" si="46"/>
        <v>0</v>
      </c>
      <c r="Z146" s="17">
        <f t="shared" si="47"/>
        <v>0</v>
      </c>
      <c r="AA146" s="15">
        <f t="shared" si="48"/>
        <v>0</v>
      </c>
      <c r="AB146" s="109">
        <f t="shared" si="49"/>
        <v>0</v>
      </c>
      <c r="AC146" s="7"/>
    </row>
    <row r="147" spans="1:29" ht="17.25" x14ac:dyDescent="0.25">
      <c r="A147" s="46"/>
      <c r="B147" s="47"/>
      <c r="C147" s="47"/>
      <c r="D147" s="48"/>
      <c r="E147" s="49"/>
      <c r="F147" s="50"/>
      <c r="G147" s="50"/>
      <c r="H147" s="51"/>
      <c r="I147" s="51"/>
      <c r="J147" s="11">
        <f t="shared" si="34"/>
        <v>0</v>
      </c>
      <c r="K147" s="118" t="str">
        <f t="shared" si="35"/>
        <v/>
      </c>
      <c r="L147" s="116" t="str">
        <f t="shared" si="36"/>
        <v/>
      </c>
      <c r="M147" s="85"/>
      <c r="N147" s="88" t="s">
        <v>25</v>
      </c>
      <c r="O147" s="12">
        <f t="shared" si="37"/>
        <v>0</v>
      </c>
      <c r="P147" s="13">
        <f t="shared" si="38"/>
        <v>0</v>
      </c>
      <c r="Q147" s="13">
        <f t="shared" si="39"/>
        <v>0</v>
      </c>
      <c r="R147" s="13">
        <f t="shared" si="40"/>
        <v>0</v>
      </c>
      <c r="S147" s="14">
        <f t="shared" si="41"/>
        <v>0</v>
      </c>
      <c r="T147" s="91">
        <f t="shared" si="42"/>
        <v>0</v>
      </c>
      <c r="U147" s="16">
        <f t="shared" si="43"/>
        <v>0</v>
      </c>
      <c r="V147" s="33">
        <f t="shared" si="50"/>
        <v>0</v>
      </c>
      <c r="W147" s="16">
        <f t="shared" si="44"/>
        <v>0</v>
      </c>
      <c r="X147" s="17">
        <f t="shared" si="45"/>
        <v>0</v>
      </c>
      <c r="Y147" s="16">
        <f t="shared" si="46"/>
        <v>0</v>
      </c>
      <c r="Z147" s="17">
        <f t="shared" si="47"/>
        <v>0</v>
      </c>
      <c r="AA147" s="15">
        <f t="shared" si="48"/>
        <v>0</v>
      </c>
      <c r="AB147" s="109">
        <f t="shared" si="49"/>
        <v>0</v>
      </c>
      <c r="AC147" s="7"/>
    </row>
    <row r="148" spans="1:29" ht="17.25" x14ac:dyDescent="0.25">
      <c r="A148" s="46"/>
      <c r="B148" s="47"/>
      <c r="C148" s="47"/>
      <c r="D148" s="48"/>
      <c r="E148" s="49"/>
      <c r="F148" s="50"/>
      <c r="G148" s="50"/>
      <c r="H148" s="51"/>
      <c r="I148" s="51"/>
      <c r="J148" s="11">
        <f t="shared" si="34"/>
        <v>0</v>
      </c>
      <c r="K148" s="118" t="str">
        <f t="shared" si="35"/>
        <v/>
      </c>
      <c r="L148" s="116" t="str">
        <f t="shared" si="36"/>
        <v/>
      </c>
      <c r="M148" s="85"/>
      <c r="N148" s="88" t="s">
        <v>25</v>
      </c>
      <c r="O148" s="12">
        <f t="shared" si="37"/>
        <v>0</v>
      </c>
      <c r="P148" s="13">
        <f t="shared" si="38"/>
        <v>0</v>
      </c>
      <c r="Q148" s="13">
        <f t="shared" si="39"/>
        <v>0</v>
      </c>
      <c r="R148" s="13">
        <f t="shared" si="40"/>
        <v>0</v>
      </c>
      <c r="S148" s="14">
        <f t="shared" si="41"/>
        <v>0</v>
      </c>
      <c r="T148" s="91">
        <f t="shared" si="42"/>
        <v>0</v>
      </c>
      <c r="U148" s="16">
        <f t="shared" si="43"/>
        <v>0</v>
      </c>
      <c r="V148" s="33">
        <f t="shared" si="50"/>
        <v>0</v>
      </c>
      <c r="W148" s="16">
        <f t="shared" si="44"/>
        <v>0</v>
      </c>
      <c r="X148" s="17">
        <f t="shared" si="45"/>
        <v>0</v>
      </c>
      <c r="Y148" s="16">
        <f t="shared" si="46"/>
        <v>0</v>
      </c>
      <c r="Z148" s="17">
        <f t="shared" si="47"/>
        <v>0</v>
      </c>
      <c r="AA148" s="15">
        <f t="shared" si="48"/>
        <v>0</v>
      </c>
      <c r="AB148" s="109">
        <f t="shared" si="49"/>
        <v>0</v>
      </c>
      <c r="AC148" s="7"/>
    </row>
    <row r="149" spans="1:29" ht="17.25" x14ac:dyDescent="0.25">
      <c r="A149" s="46"/>
      <c r="B149" s="47"/>
      <c r="C149" s="47"/>
      <c r="D149" s="48"/>
      <c r="E149" s="49"/>
      <c r="F149" s="50"/>
      <c r="G149" s="50"/>
      <c r="H149" s="51"/>
      <c r="I149" s="51"/>
      <c r="J149" s="11">
        <f t="shared" si="34"/>
        <v>0</v>
      </c>
      <c r="K149" s="118" t="str">
        <f t="shared" si="35"/>
        <v/>
      </c>
      <c r="L149" s="116" t="str">
        <f t="shared" si="36"/>
        <v/>
      </c>
      <c r="M149" s="85"/>
      <c r="N149" s="88" t="s">
        <v>25</v>
      </c>
      <c r="O149" s="12">
        <f t="shared" si="37"/>
        <v>0</v>
      </c>
      <c r="P149" s="13">
        <f t="shared" si="38"/>
        <v>0</v>
      </c>
      <c r="Q149" s="13">
        <f t="shared" si="39"/>
        <v>0</v>
      </c>
      <c r="R149" s="13">
        <f t="shared" si="40"/>
        <v>0</v>
      </c>
      <c r="S149" s="14">
        <f t="shared" si="41"/>
        <v>0</v>
      </c>
      <c r="T149" s="91">
        <f t="shared" si="42"/>
        <v>0</v>
      </c>
      <c r="U149" s="16">
        <f t="shared" si="43"/>
        <v>0</v>
      </c>
      <c r="V149" s="33">
        <f t="shared" si="50"/>
        <v>0</v>
      </c>
      <c r="W149" s="16">
        <f t="shared" si="44"/>
        <v>0</v>
      </c>
      <c r="X149" s="17">
        <f t="shared" si="45"/>
        <v>0</v>
      </c>
      <c r="Y149" s="16">
        <f t="shared" si="46"/>
        <v>0</v>
      </c>
      <c r="Z149" s="17">
        <f t="shared" si="47"/>
        <v>0</v>
      </c>
      <c r="AA149" s="15">
        <f t="shared" si="48"/>
        <v>0</v>
      </c>
      <c r="AB149" s="109">
        <f t="shared" si="49"/>
        <v>0</v>
      </c>
      <c r="AC149" s="7"/>
    </row>
    <row r="150" spans="1:29" ht="17.25" x14ac:dyDescent="0.25">
      <c r="A150" s="46"/>
      <c r="B150" s="47"/>
      <c r="C150" s="47"/>
      <c r="D150" s="48"/>
      <c r="E150" s="49"/>
      <c r="F150" s="50"/>
      <c r="G150" s="50"/>
      <c r="H150" s="51"/>
      <c r="I150" s="51"/>
      <c r="J150" s="11">
        <f t="shared" si="34"/>
        <v>0</v>
      </c>
      <c r="K150" s="118" t="str">
        <f t="shared" si="35"/>
        <v/>
      </c>
      <c r="L150" s="116" t="str">
        <f t="shared" si="36"/>
        <v/>
      </c>
      <c r="M150" s="85"/>
      <c r="N150" s="88" t="s">
        <v>25</v>
      </c>
      <c r="O150" s="12">
        <f t="shared" si="37"/>
        <v>0</v>
      </c>
      <c r="P150" s="13">
        <f t="shared" si="38"/>
        <v>0</v>
      </c>
      <c r="Q150" s="13">
        <f t="shared" si="39"/>
        <v>0</v>
      </c>
      <c r="R150" s="13">
        <f t="shared" si="40"/>
        <v>0</v>
      </c>
      <c r="S150" s="14">
        <f t="shared" si="41"/>
        <v>0</v>
      </c>
      <c r="T150" s="91">
        <f t="shared" si="42"/>
        <v>0</v>
      </c>
      <c r="U150" s="16">
        <f t="shared" si="43"/>
        <v>0</v>
      </c>
      <c r="V150" s="33">
        <f t="shared" si="50"/>
        <v>0</v>
      </c>
      <c r="W150" s="16">
        <f t="shared" si="44"/>
        <v>0</v>
      </c>
      <c r="X150" s="17">
        <f t="shared" si="45"/>
        <v>0</v>
      </c>
      <c r="Y150" s="16">
        <f t="shared" si="46"/>
        <v>0</v>
      </c>
      <c r="Z150" s="17">
        <f t="shared" si="47"/>
        <v>0</v>
      </c>
      <c r="AA150" s="15">
        <f t="shared" si="48"/>
        <v>0</v>
      </c>
      <c r="AB150" s="109">
        <f t="shared" si="49"/>
        <v>0</v>
      </c>
      <c r="AC150" s="7"/>
    </row>
    <row r="151" spans="1:29" ht="17.25" x14ac:dyDescent="0.25">
      <c r="A151" s="46"/>
      <c r="B151" s="47"/>
      <c r="C151" s="47"/>
      <c r="D151" s="48"/>
      <c r="E151" s="49"/>
      <c r="F151" s="50"/>
      <c r="G151" s="50"/>
      <c r="H151" s="51"/>
      <c r="I151" s="51"/>
      <c r="J151" s="11">
        <f t="shared" si="34"/>
        <v>0</v>
      </c>
      <c r="K151" s="118" t="str">
        <f t="shared" si="35"/>
        <v/>
      </c>
      <c r="L151" s="116" t="str">
        <f t="shared" si="36"/>
        <v/>
      </c>
      <c r="M151" s="85"/>
      <c r="N151" s="88" t="s">
        <v>25</v>
      </c>
      <c r="O151" s="12">
        <f t="shared" si="37"/>
        <v>0</v>
      </c>
      <c r="P151" s="13">
        <f t="shared" si="38"/>
        <v>0</v>
      </c>
      <c r="Q151" s="13">
        <f t="shared" si="39"/>
        <v>0</v>
      </c>
      <c r="R151" s="13">
        <f t="shared" si="40"/>
        <v>0</v>
      </c>
      <c r="S151" s="14">
        <f t="shared" si="41"/>
        <v>0</v>
      </c>
      <c r="T151" s="91">
        <f t="shared" si="42"/>
        <v>0</v>
      </c>
      <c r="U151" s="16">
        <f t="shared" si="43"/>
        <v>0</v>
      </c>
      <c r="V151" s="33">
        <f t="shared" si="50"/>
        <v>0</v>
      </c>
      <c r="W151" s="16">
        <f t="shared" si="44"/>
        <v>0</v>
      </c>
      <c r="X151" s="17">
        <f t="shared" si="45"/>
        <v>0</v>
      </c>
      <c r="Y151" s="16">
        <f t="shared" si="46"/>
        <v>0</v>
      </c>
      <c r="Z151" s="17">
        <f t="shared" si="47"/>
        <v>0</v>
      </c>
      <c r="AA151" s="15">
        <f t="shared" si="48"/>
        <v>0</v>
      </c>
      <c r="AB151" s="109">
        <f t="shared" si="49"/>
        <v>0</v>
      </c>
      <c r="AC151" s="7"/>
    </row>
    <row r="152" spans="1:29" ht="17.25" x14ac:dyDescent="0.25">
      <c r="A152" s="46"/>
      <c r="B152" s="47"/>
      <c r="C152" s="47"/>
      <c r="D152" s="48"/>
      <c r="E152" s="49"/>
      <c r="F152" s="50"/>
      <c r="G152" s="50"/>
      <c r="H152" s="51"/>
      <c r="I152" s="51"/>
      <c r="J152" s="11">
        <f t="shared" si="34"/>
        <v>0</v>
      </c>
      <c r="K152" s="118" t="str">
        <f t="shared" si="35"/>
        <v/>
      </c>
      <c r="L152" s="116" t="str">
        <f t="shared" si="36"/>
        <v/>
      </c>
      <c r="M152" s="85"/>
      <c r="N152" s="88" t="s">
        <v>25</v>
      </c>
      <c r="O152" s="12">
        <f t="shared" si="37"/>
        <v>0</v>
      </c>
      <c r="P152" s="13">
        <f t="shared" si="38"/>
        <v>0</v>
      </c>
      <c r="Q152" s="13">
        <f t="shared" si="39"/>
        <v>0</v>
      </c>
      <c r="R152" s="13">
        <f t="shared" si="40"/>
        <v>0</v>
      </c>
      <c r="S152" s="14">
        <f t="shared" si="41"/>
        <v>0</v>
      </c>
      <c r="T152" s="91">
        <f t="shared" si="42"/>
        <v>0</v>
      </c>
      <c r="U152" s="16">
        <f t="shared" si="43"/>
        <v>0</v>
      </c>
      <c r="V152" s="33">
        <f t="shared" si="50"/>
        <v>0</v>
      </c>
      <c r="W152" s="16">
        <f t="shared" si="44"/>
        <v>0</v>
      </c>
      <c r="X152" s="17">
        <f t="shared" si="45"/>
        <v>0</v>
      </c>
      <c r="Y152" s="16">
        <f t="shared" si="46"/>
        <v>0</v>
      </c>
      <c r="Z152" s="17">
        <f t="shared" si="47"/>
        <v>0</v>
      </c>
      <c r="AA152" s="15">
        <f t="shared" si="48"/>
        <v>0</v>
      </c>
      <c r="AB152" s="109">
        <f t="shared" si="49"/>
        <v>0</v>
      </c>
      <c r="AC152" s="7"/>
    </row>
    <row r="153" spans="1:29" ht="17.25" x14ac:dyDescent="0.25">
      <c r="A153" s="46"/>
      <c r="B153" s="47"/>
      <c r="C153" s="47"/>
      <c r="D153" s="48"/>
      <c r="E153" s="49"/>
      <c r="F153" s="50"/>
      <c r="G153" s="50"/>
      <c r="H153" s="51"/>
      <c r="I153" s="51"/>
      <c r="J153" s="11">
        <f t="shared" si="34"/>
        <v>0</v>
      </c>
      <c r="K153" s="118" t="str">
        <f t="shared" si="35"/>
        <v/>
      </c>
      <c r="L153" s="116" t="str">
        <f t="shared" si="36"/>
        <v/>
      </c>
      <c r="M153" s="85"/>
      <c r="N153" s="88" t="s">
        <v>25</v>
      </c>
      <c r="O153" s="12">
        <f t="shared" si="37"/>
        <v>0</v>
      </c>
      <c r="P153" s="13">
        <f t="shared" si="38"/>
        <v>0</v>
      </c>
      <c r="Q153" s="13">
        <f t="shared" si="39"/>
        <v>0</v>
      </c>
      <c r="R153" s="13">
        <f t="shared" si="40"/>
        <v>0</v>
      </c>
      <c r="S153" s="14">
        <f t="shared" si="41"/>
        <v>0</v>
      </c>
      <c r="T153" s="91">
        <f t="shared" si="42"/>
        <v>0</v>
      </c>
      <c r="U153" s="16">
        <f t="shared" si="43"/>
        <v>0</v>
      </c>
      <c r="V153" s="33">
        <f t="shared" si="50"/>
        <v>0</v>
      </c>
      <c r="W153" s="16">
        <f t="shared" si="44"/>
        <v>0</v>
      </c>
      <c r="X153" s="17">
        <f t="shared" si="45"/>
        <v>0</v>
      </c>
      <c r="Y153" s="16">
        <f t="shared" si="46"/>
        <v>0</v>
      </c>
      <c r="Z153" s="17">
        <f t="shared" si="47"/>
        <v>0</v>
      </c>
      <c r="AA153" s="15">
        <f t="shared" si="48"/>
        <v>0</v>
      </c>
      <c r="AB153" s="109">
        <f t="shared" si="49"/>
        <v>0</v>
      </c>
      <c r="AC153" s="7"/>
    </row>
    <row r="154" spans="1:29" ht="17.25" x14ac:dyDescent="0.25">
      <c r="A154" s="46"/>
      <c r="B154" s="47"/>
      <c r="C154" s="47"/>
      <c r="D154" s="48"/>
      <c r="E154" s="49"/>
      <c r="F154" s="50"/>
      <c r="G154" s="50"/>
      <c r="H154" s="51"/>
      <c r="I154" s="51"/>
      <c r="J154" s="11">
        <f t="shared" si="34"/>
        <v>0</v>
      </c>
      <c r="K154" s="118" t="str">
        <f t="shared" si="35"/>
        <v/>
      </c>
      <c r="L154" s="116" t="str">
        <f t="shared" si="36"/>
        <v/>
      </c>
      <c r="M154" s="85"/>
      <c r="N154" s="88" t="s">
        <v>25</v>
      </c>
      <c r="O154" s="12">
        <f t="shared" si="37"/>
        <v>0</v>
      </c>
      <c r="P154" s="13">
        <f t="shared" si="38"/>
        <v>0</v>
      </c>
      <c r="Q154" s="13">
        <f t="shared" si="39"/>
        <v>0</v>
      </c>
      <c r="R154" s="13">
        <f t="shared" si="40"/>
        <v>0</v>
      </c>
      <c r="S154" s="14">
        <f t="shared" si="41"/>
        <v>0</v>
      </c>
      <c r="T154" s="91">
        <f t="shared" si="42"/>
        <v>0</v>
      </c>
      <c r="U154" s="16">
        <f t="shared" si="43"/>
        <v>0</v>
      </c>
      <c r="V154" s="33">
        <f t="shared" si="50"/>
        <v>0</v>
      </c>
      <c r="W154" s="16">
        <f t="shared" si="44"/>
        <v>0</v>
      </c>
      <c r="X154" s="17">
        <f t="shared" si="45"/>
        <v>0</v>
      </c>
      <c r="Y154" s="16">
        <f t="shared" si="46"/>
        <v>0</v>
      </c>
      <c r="Z154" s="17">
        <f t="shared" si="47"/>
        <v>0</v>
      </c>
      <c r="AA154" s="15">
        <f t="shared" si="48"/>
        <v>0</v>
      </c>
      <c r="AB154" s="109">
        <f t="shared" si="49"/>
        <v>0</v>
      </c>
      <c r="AC154" s="7"/>
    </row>
    <row r="155" spans="1:29" ht="17.25" x14ac:dyDescent="0.25">
      <c r="A155" s="46"/>
      <c r="B155" s="47"/>
      <c r="C155" s="47"/>
      <c r="D155" s="48"/>
      <c r="E155" s="49"/>
      <c r="F155" s="50"/>
      <c r="G155" s="50"/>
      <c r="H155" s="51"/>
      <c r="I155" s="51"/>
      <c r="J155" s="11">
        <f t="shared" si="34"/>
        <v>0</v>
      </c>
      <c r="K155" s="118" t="str">
        <f t="shared" si="35"/>
        <v/>
      </c>
      <c r="L155" s="116" t="str">
        <f t="shared" si="36"/>
        <v/>
      </c>
      <c r="M155" s="85"/>
      <c r="N155" s="88" t="s">
        <v>25</v>
      </c>
      <c r="O155" s="12">
        <f t="shared" si="37"/>
        <v>0</v>
      </c>
      <c r="P155" s="13">
        <f t="shared" si="38"/>
        <v>0</v>
      </c>
      <c r="Q155" s="13">
        <f t="shared" si="39"/>
        <v>0</v>
      </c>
      <c r="R155" s="13">
        <f t="shared" si="40"/>
        <v>0</v>
      </c>
      <c r="S155" s="14">
        <f t="shared" si="41"/>
        <v>0</v>
      </c>
      <c r="T155" s="91">
        <f t="shared" si="42"/>
        <v>0</v>
      </c>
      <c r="U155" s="16">
        <f t="shared" si="43"/>
        <v>0</v>
      </c>
      <c r="V155" s="33">
        <f t="shared" si="50"/>
        <v>0</v>
      </c>
      <c r="W155" s="16">
        <f t="shared" si="44"/>
        <v>0</v>
      </c>
      <c r="X155" s="17">
        <f t="shared" si="45"/>
        <v>0</v>
      </c>
      <c r="Y155" s="16">
        <f t="shared" si="46"/>
        <v>0</v>
      </c>
      <c r="Z155" s="17">
        <f t="shared" si="47"/>
        <v>0</v>
      </c>
      <c r="AA155" s="15">
        <f t="shared" si="48"/>
        <v>0</v>
      </c>
      <c r="AB155" s="109">
        <f t="shared" si="49"/>
        <v>0</v>
      </c>
      <c r="AC155" s="7"/>
    </row>
    <row r="156" spans="1:29" ht="17.25" x14ac:dyDescent="0.25">
      <c r="A156" s="46"/>
      <c r="B156" s="47"/>
      <c r="C156" s="47"/>
      <c r="D156" s="48"/>
      <c r="E156" s="49"/>
      <c r="F156" s="50"/>
      <c r="G156" s="50"/>
      <c r="H156" s="51"/>
      <c r="I156" s="51"/>
      <c r="J156" s="11">
        <f t="shared" si="34"/>
        <v>0</v>
      </c>
      <c r="K156" s="118" t="str">
        <f t="shared" si="35"/>
        <v/>
      </c>
      <c r="L156" s="116" t="str">
        <f t="shared" si="36"/>
        <v/>
      </c>
      <c r="M156" s="85"/>
      <c r="N156" s="88" t="s">
        <v>25</v>
      </c>
      <c r="O156" s="12">
        <f t="shared" si="37"/>
        <v>0</v>
      </c>
      <c r="P156" s="13">
        <f t="shared" si="38"/>
        <v>0</v>
      </c>
      <c r="Q156" s="13">
        <f t="shared" si="39"/>
        <v>0</v>
      </c>
      <c r="R156" s="13">
        <f t="shared" si="40"/>
        <v>0</v>
      </c>
      <c r="S156" s="14">
        <f t="shared" si="41"/>
        <v>0</v>
      </c>
      <c r="T156" s="91">
        <f t="shared" si="42"/>
        <v>0</v>
      </c>
      <c r="U156" s="16">
        <f t="shared" si="43"/>
        <v>0</v>
      </c>
      <c r="V156" s="33">
        <f t="shared" si="50"/>
        <v>0</v>
      </c>
      <c r="W156" s="16">
        <f t="shared" si="44"/>
        <v>0</v>
      </c>
      <c r="X156" s="17">
        <f t="shared" si="45"/>
        <v>0</v>
      </c>
      <c r="Y156" s="16">
        <f t="shared" si="46"/>
        <v>0</v>
      </c>
      <c r="Z156" s="17">
        <f t="shared" si="47"/>
        <v>0</v>
      </c>
      <c r="AA156" s="15">
        <f t="shared" si="48"/>
        <v>0</v>
      </c>
      <c r="AB156" s="109">
        <f t="shared" si="49"/>
        <v>0</v>
      </c>
      <c r="AC156" s="7"/>
    </row>
    <row r="157" spans="1:29" ht="17.25" x14ac:dyDescent="0.25">
      <c r="A157" s="46"/>
      <c r="B157" s="47"/>
      <c r="C157" s="47"/>
      <c r="D157" s="48"/>
      <c r="E157" s="49"/>
      <c r="F157" s="50"/>
      <c r="G157" s="50"/>
      <c r="H157" s="51"/>
      <c r="I157" s="51"/>
      <c r="J157" s="11">
        <f t="shared" si="34"/>
        <v>0</v>
      </c>
      <c r="K157" s="118" t="str">
        <f t="shared" si="35"/>
        <v/>
      </c>
      <c r="L157" s="116" t="str">
        <f t="shared" si="36"/>
        <v/>
      </c>
      <c r="M157" s="85"/>
      <c r="N157" s="88" t="s">
        <v>25</v>
      </c>
      <c r="O157" s="12">
        <f t="shared" si="37"/>
        <v>0</v>
      </c>
      <c r="P157" s="13">
        <f t="shared" si="38"/>
        <v>0</v>
      </c>
      <c r="Q157" s="13">
        <f t="shared" si="39"/>
        <v>0</v>
      </c>
      <c r="R157" s="13">
        <f t="shared" si="40"/>
        <v>0</v>
      </c>
      <c r="S157" s="14">
        <f t="shared" si="41"/>
        <v>0</v>
      </c>
      <c r="T157" s="91">
        <f t="shared" si="42"/>
        <v>0</v>
      </c>
      <c r="U157" s="16">
        <f t="shared" si="43"/>
        <v>0</v>
      </c>
      <c r="V157" s="33">
        <f t="shared" si="50"/>
        <v>0</v>
      </c>
      <c r="W157" s="16">
        <f t="shared" si="44"/>
        <v>0</v>
      </c>
      <c r="X157" s="17">
        <f t="shared" si="45"/>
        <v>0</v>
      </c>
      <c r="Y157" s="16">
        <f t="shared" si="46"/>
        <v>0</v>
      </c>
      <c r="Z157" s="17">
        <f t="shared" si="47"/>
        <v>0</v>
      </c>
      <c r="AA157" s="15">
        <f t="shared" si="48"/>
        <v>0</v>
      </c>
      <c r="AB157" s="109">
        <f t="shared" si="49"/>
        <v>0</v>
      </c>
      <c r="AC157" s="7"/>
    </row>
    <row r="158" spans="1:29" ht="17.25" x14ac:dyDescent="0.25">
      <c r="A158" s="46"/>
      <c r="B158" s="47"/>
      <c r="C158" s="47"/>
      <c r="D158" s="48"/>
      <c r="E158" s="49"/>
      <c r="F158" s="50"/>
      <c r="G158" s="50"/>
      <c r="H158" s="51"/>
      <c r="I158" s="51"/>
      <c r="J158" s="11">
        <f t="shared" si="34"/>
        <v>0</v>
      </c>
      <c r="K158" s="118" t="str">
        <f t="shared" si="35"/>
        <v/>
      </c>
      <c r="L158" s="116" t="str">
        <f t="shared" si="36"/>
        <v/>
      </c>
      <c r="M158" s="85"/>
      <c r="N158" s="88" t="s">
        <v>25</v>
      </c>
      <c r="O158" s="12">
        <f t="shared" si="37"/>
        <v>0</v>
      </c>
      <c r="P158" s="13">
        <f t="shared" si="38"/>
        <v>0</v>
      </c>
      <c r="Q158" s="13">
        <f t="shared" si="39"/>
        <v>0</v>
      </c>
      <c r="R158" s="13">
        <f t="shared" si="40"/>
        <v>0</v>
      </c>
      <c r="S158" s="14">
        <f t="shared" si="41"/>
        <v>0</v>
      </c>
      <c r="T158" s="91">
        <f t="shared" si="42"/>
        <v>0</v>
      </c>
      <c r="U158" s="16">
        <f t="shared" si="43"/>
        <v>0</v>
      </c>
      <c r="V158" s="33">
        <f t="shared" si="50"/>
        <v>0</v>
      </c>
      <c r="W158" s="16">
        <f t="shared" si="44"/>
        <v>0</v>
      </c>
      <c r="X158" s="17">
        <f t="shared" si="45"/>
        <v>0</v>
      </c>
      <c r="Y158" s="16">
        <f t="shared" si="46"/>
        <v>0</v>
      </c>
      <c r="Z158" s="17">
        <f t="shared" si="47"/>
        <v>0</v>
      </c>
      <c r="AA158" s="15">
        <f t="shared" si="48"/>
        <v>0</v>
      </c>
      <c r="AB158" s="109">
        <f t="shared" si="49"/>
        <v>0</v>
      </c>
      <c r="AC158" s="7"/>
    </row>
    <row r="159" spans="1:29" ht="17.25" x14ac:dyDescent="0.25">
      <c r="A159" s="46"/>
      <c r="B159" s="47"/>
      <c r="C159" s="47"/>
      <c r="D159" s="48"/>
      <c r="E159" s="49"/>
      <c r="F159" s="50"/>
      <c r="G159" s="50"/>
      <c r="H159" s="51"/>
      <c r="I159" s="51"/>
      <c r="J159" s="11">
        <f t="shared" si="34"/>
        <v>0</v>
      </c>
      <c r="K159" s="118" t="str">
        <f t="shared" si="35"/>
        <v/>
      </c>
      <c r="L159" s="116" t="str">
        <f t="shared" si="36"/>
        <v/>
      </c>
      <c r="M159" s="85"/>
      <c r="N159" s="88" t="s">
        <v>25</v>
      </c>
      <c r="O159" s="12">
        <f t="shared" si="37"/>
        <v>0</v>
      </c>
      <c r="P159" s="13">
        <f t="shared" si="38"/>
        <v>0</v>
      </c>
      <c r="Q159" s="13">
        <f t="shared" si="39"/>
        <v>0</v>
      </c>
      <c r="R159" s="13">
        <f t="shared" si="40"/>
        <v>0</v>
      </c>
      <c r="S159" s="14">
        <f t="shared" si="41"/>
        <v>0</v>
      </c>
      <c r="T159" s="91">
        <f t="shared" si="42"/>
        <v>0</v>
      </c>
      <c r="U159" s="16">
        <f t="shared" si="43"/>
        <v>0</v>
      </c>
      <c r="V159" s="33">
        <f t="shared" si="50"/>
        <v>0</v>
      </c>
      <c r="W159" s="16">
        <f t="shared" si="44"/>
        <v>0</v>
      </c>
      <c r="X159" s="17">
        <f t="shared" si="45"/>
        <v>0</v>
      </c>
      <c r="Y159" s="16">
        <f t="shared" si="46"/>
        <v>0</v>
      </c>
      <c r="Z159" s="17">
        <f t="shared" si="47"/>
        <v>0</v>
      </c>
      <c r="AA159" s="15">
        <f t="shared" si="48"/>
        <v>0</v>
      </c>
      <c r="AB159" s="109">
        <f t="shared" si="49"/>
        <v>0</v>
      </c>
      <c r="AC159" s="7"/>
    </row>
    <row r="160" spans="1:29" ht="17.25" x14ac:dyDescent="0.25">
      <c r="A160" s="46"/>
      <c r="B160" s="47"/>
      <c r="C160" s="47"/>
      <c r="D160" s="48"/>
      <c r="E160" s="49"/>
      <c r="F160" s="50"/>
      <c r="G160" s="50"/>
      <c r="H160" s="51"/>
      <c r="I160" s="51"/>
      <c r="J160" s="11">
        <f t="shared" si="34"/>
        <v>0</v>
      </c>
      <c r="K160" s="118" t="str">
        <f t="shared" si="35"/>
        <v/>
      </c>
      <c r="L160" s="116" t="str">
        <f t="shared" si="36"/>
        <v/>
      </c>
      <c r="M160" s="85"/>
      <c r="N160" s="88" t="s">
        <v>25</v>
      </c>
      <c r="O160" s="12">
        <f t="shared" si="37"/>
        <v>0</v>
      </c>
      <c r="P160" s="13">
        <f t="shared" si="38"/>
        <v>0</v>
      </c>
      <c r="Q160" s="13">
        <f t="shared" si="39"/>
        <v>0</v>
      </c>
      <c r="R160" s="13">
        <f t="shared" si="40"/>
        <v>0</v>
      </c>
      <c r="S160" s="14">
        <f t="shared" si="41"/>
        <v>0</v>
      </c>
      <c r="T160" s="91">
        <f t="shared" si="42"/>
        <v>0</v>
      </c>
      <c r="U160" s="16">
        <f t="shared" si="43"/>
        <v>0</v>
      </c>
      <c r="V160" s="33">
        <f t="shared" si="50"/>
        <v>0</v>
      </c>
      <c r="W160" s="16">
        <f t="shared" si="44"/>
        <v>0</v>
      </c>
      <c r="X160" s="17">
        <f t="shared" si="45"/>
        <v>0</v>
      </c>
      <c r="Y160" s="16">
        <f t="shared" si="46"/>
        <v>0</v>
      </c>
      <c r="Z160" s="17">
        <f t="shared" si="47"/>
        <v>0</v>
      </c>
      <c r="AA160" s="15">
        <f t="shared" si="48"/>
        <v>0</v>
      </c>
      <c r="AB160" s="109">
        <f t="shared" si="49"/>
        <v>0</v>
      </c>
      <c r="AC160" s="7"/>
    </row>
    <row r="161" spans="1:29" ht="17.25" x14ac:dyDescent="0.25">
      <c r="A161" s="46"/>
      <c r="B161" s="47"/>
      <c r="C161" s="47"/>
      <c r="D161" s="48"/>
      <c r="E161" s="49"/>
      <c r="F161" s="50"/>
      <c r="G161" s="50"/>
      <c r="H161" s="51"/>
      <c r="I161" s="51"/>
      <c r="J161" s="11">
        <f t="shared" si="34"/>
        <v>0</v>
      </c>
      <c r="K161" s="118" t="str">
        <f t="shared" si="35"/>
        <v/>
      </c>
      <c r="L161" s="116" t="str">
        <f t="shared" si="36"/>
        <v/>
      </c>
      <c r="M161" s="85"/>
      <c r="N161" s="88" t="s">
        <v>25</v>
      </c>
      <c r="O161" s="12">
        <f t="shared" si="37"/>
        <v>0</v>
      </c>
      <c r="P161" s="13">
        <f t="shared" si="38"/>
        <v>0</v>
      </c>
      <c r="Q161" s="13">
        <f t="shared" si="39"/>
        <v>0</v>
      </c>
      <c r="R161" s="13">
        <f t="shared" si="40"/>
        <v>0</v>
      </c>
      <c r="S161" s="14">
        <f t="shared" si="41"/>
        <v>0</v>
      </c>
      <c r="T161" s="91">
        <f t="shared" si="42"/>
        <v>0</v>
      </c>
      <c r="U161" s="16">
        <f t="shared" si="43"/>
        <v>0</v>
      </c>
      <c r="V161" s="33">
        <f t="shared" si="50"/>
        <v>0</v>
      </c>
      <c r="W161" s="16">
        <f t="shared" si="44"/>
        <v>0</v>
      </c>
      <c r="X161" s="17">
        <f t="shared" si="45"/>
        <v>0</v>
      </c>
      <c r="Y161" s="16">
        <f t="shared" si="46"/>
        <v>0</v>
      </c>
      <c r="Z161" s="17">
        <f t="shared" si="47"/>
        <v>0</v>
      </c>
      <c r="AA161" s="15">
        <f t="shared" si="48"/>
        <v>0</v>
      </c>
      <c r="AB161" s="109">
        <f t="shared" si="49"/>
        <v>0</v>
      </c>
      <c r="AC161" s="7"/>
    </row>
    <row r="162" spans="1:29" ht="17.25" x14ac:dyDescent="0.25">
      <c r="A162" s="46"/>
      <c r="B162" s="47"/>
      <c r="C162" s="47"/>
      <c r="D162" s="48"/>
      <c r="E162" s="49"/>
      <c r="F162" s="50"/>
      <c r="G162" s="50"/>
      <c r="H162" s="51"/>
      <c r="I162" s="51"/>
      <c r="J162" s="11">
        <f t="shared" si="34"/>
        <v>0</v>
      </c>
      <c r="K162" s="118" t="str">
        <f t="shared" si="35"/>
        <v/>
      </c>
      <c r="L162" s="116" t="str">
        <f t="shared" si="36"/>
        <v/>
      </c>
      <c r="M162" s="85"/>
      <c r="N162" s="88" t="s">
        <v>25</v>
      </c>
      <c r="O162" s="12">
        <f t="shared" si="37"/>
        <v>0</v>
      </c>
      <c r="P162" s="13">
        <f t="shared" si="38"/>
        <v>0</v>
      </c>
      <c r="Q162" s="13">
        <f t="shared" si="39"/>
        <v>0</v>
      </c>
      <c r="R162" s="13">
        <f t="shared" si="40"/>
        <v>0</v>
      </c>
      <c r="S162" s="14">
        <f t="shared" si="41"/>
        <v>0</v>
      </c>
      <c r="T162" s="91">
        <f t="shared" si="42"/>
        <v>0</v>
      </c>
      <c r="U162" s="16">
        <f t="shared" si="43"/>
        <v>0</v>
      </c>
      <c r="V162" s="33">
        <f t="shared" si="50"/>
        <v>0</v>
      </c>
      <c r="W162" s="16">
        <f t="shared" si="44"/>
        <v>0</v>
      </c>
      <c r="X162" s="17">
        <f t="shared" si="45"/>
        <v>0</v>
      </c>
      <c r="Y162" s="16">
        <f t="shared" si="46"/>
        <v>0</v>
      </c>
      <c r="Z162" s="17">
        <f t="shared" si="47"/>
        <v>0</v>
      </c>
      <c r="AA162" s="15">
        <f t="shared" si="48"/>
        <v>0</v>
      </c>
      <c r="AB162" s="109">
        <f t="shared" si="49"/>
        <v>0</v>
      </c>
      <c r="AC162" s="7"/>
    </row>
    <row r="163" spans="1:29" ht="17.25" x14ac:dyDescent="0.25">
      <c r="A163" s="46"/>
      <c r="B163" s="47"/>
      <c r="C163" s="47"/>
      <c r="D163" s="48"/>
      <c r="E163" s="49"/>
      <c r="F163" s="50"/>
      <c r="G163" s="50"/>
      <c r="H163" s="51"/>
      <c r="I163" s="51"/>
      <c r="J163" s="11">
        <f t="shared" si="34"/>
        <v>0</v>
      </c>
      <c r="K163" s="118" t="str">
        <f t="shared" si="35"/>
        <v/>
      </c>
      <c r="L163" s="116" t="str">
        <f t="shared" si="36"/>
        <v/>
      </c>
      <c r="M163" s="85"/>
      <c r="N163" s="88" t="s">
        <v>25</v>
      </c>
      <c r="O163" s="12">
        <f t="shared" si="37"/>
        <v>0</v>
      </c>
      <c r="P163" s="13">
        <f t="shared" si="38"/>
        <v>0</v>
      </c>
      <c r="Q163" s="13">
        <f t="shared" si="39"/>
        <v>0</v>
      </c>
      <c r="R163" s="13">
        <f t="shared" si="40"/>
        <v>0</v>
      </c>
      <c r="S163" s="14">
        <f t="shared" si="41"/>
        <v>0</v>
      </c>
      <c r="T163" s="91">
        <f t="shared" si="42"/>
        <v>0</v>
      </c>
      <c r="U163" s="16">
        <f t="shared" si="43"/>
        <v>0</v>
      </c>
      <c r="V163" s="33">
        <f t="shared" si="50"/>
        <v>0</v>
      </c>
      <c r="W163" s="16">
        <f t="shared" si="44"/>
        <v>0</v>
      </c>
      <c r="X163" s="17">
        <f t="shared" si="45"/>
        <v>0</v>
      </c>
      <c r="Y163" s="16">
        <f t="shared" si="46"/>
        <v>0</v>
      </c>
      <c r="Z163" s="17">
        <f t="shared" si="47"/>
        <v>0</v>
      </c>
      <c r="AA163" s="15">
        <f t="shared" si="48"/>
        <v>0</v>
      </c>
      <c r="AB163" s="109">
        <f t="shared" si="49"/>
        <v>0</v>
      </c>
      <c r="AC163" s="7"/>
    </row>
    <row r="164" spans="1:29" ht="17.25" x14ac:dyDescent="0.25">
      <c r="A164" s="46"/>
      <c r="B164" s="47"/>
      <c r="C164" s="47"/>
      <c r="D164" s="48"/>
      <c r="E164" s="49"/>
      <c r="F164" s="50"/>
      <c r="G164" s="50"/>
      <c r="H164" s="51"/>
      <c r="I164" s="51"/>
      <c r="J164" s="11">
        <f t="shared" si="34"/>
        <v>0</v>
      </c>
      <c r="K164" s="118" t="str">
        <f t="shared" si="35"/>
        <v/>
      </c>
      <c r="L164" s="116" t="str">
        <f t="shared" si="36"/>
        <v/>
      </c>
      <c r="M164" s="85"/>
      <c r="N164" s="88" t="s">
        <v>25</v>
      </c>
      <c r="O164" s="12">
        <f t="shared" si="37"/>
        <v>0</v>
      </c>
      <c r="P164" s="13">
        <f t="shared" si="38"/>
        <v>0</v>
      </c>
      <c r="Q164" s="13">
        <f t="shared" si="39"/>
        <v>0</v>
      </c>
      <c r="R164" s="13">
        <f t="shared" si="40"/>
        <v>0</v>
      </c>
      <c r="S164" s="14">
        <f t="shared" si="41"/>
        <v>0</v>
      </c>
      <c r="T164" s="91">
        <f t="shared" si="42"/>
        <v>0</v>
      </c>
      <c r="U164" s="16">
        <f t="shared" si="43"/>
        <v>0</v>
      </c>
      <c r="V164" s="33">
        <f t="shared" si="50"/>
        <v>0</v>
      </c>
      <c r="W164" s="16">
        <f t="shared" si="44"/>
        <v>0</v>
      </c>
      <c r="X164" s="17">
        <f t="shared" si="45"/>
        <v>0</v>
      </c>
      <c r="Y164" s="16">
        <f t="shared" si="46"/>
        <v>0</v>
      </c>
      <c r="Z164" s="17">
        <f t="shared" si="47"/>
        <v>0</v>
      </c>
      <c r="AA164" s="15">
        <f t="shared" si="48"/>
        <v>0</v>
      </c>
      <c r="AB164" s="109">
        <f t="shared" si="49"/>
        <v>0</v>
      </c>
      <c r="AC164" s="7"/>
    </row>
    <row r="165" spans="1:29" ht="17.25" x14ac:dyDescent="0.25">
      <c r="A165" s="46"/>
      <c r="B165" s="47"/>
      <c r="C165" s="47"/>
      <c r="D165" s="48"/>
      <c r="E165" s="49"/>
      <c r="F165" s="50"/>
      <c r="G165" s="50"/>
      <c r="H165" s="51"/>
      <c r="I165" s="51"/>
      <c r="J165" s="11">
        <f t="shared" si="34"/>
        <v>0</v>
      </c>
      <c r="K165" s="118" t="str">
        <f t="shared" si="35"/>
        <v/>
      </c>
      <c r="L165" s="116" t="str">
        <f t="shared" si="36"/>
        <v/>
      </c>
      <c r="M165" s="85"/>
      <c r="N165" s="88" t="s">
        <v>25</v>
      </c>
      <c r="O165" s="12">
        <f t="shared" si="37"/>
        <v>0</v>
      </c>
      <c r="P165" s="13">
        <f t="shared" si="38"/>
        <v>0</v>
      </c>
      <c r="Q165" s="13">
        <f t="shared" si="39"/>
        <v>0</v>
      </c>
      <c r="R165" s="13">
        <f t="shared" si="40"/>
        <v>0</v>
      </c>
      <c r="S165" s="14">
        <f t="shared" si="41"/>
        <v>0</v>
      </c>
      <c r="T165" s="91">
        <f t="shared" si="42"/>
        <v>0</v>
      </c>
      <c r="U165" s="16">
        <f t="shared" si="43"/>
        <v>0</v>
      </c>
      <c r="V165" s="33">
        <f t="shared" si="50"/>
        <v>0</v>
      </c>
      <c r="W165" s="16">
        <f t="shared" si="44"/>
        <v>0</v>
      </c>
      <c r="X165" s="17">
        <f t="shared" si="45"/>
        <v>0</v>
      </c>
      <c r="Y165" s="16">
        <f t="shared" si="46"/>
        <v>0</v>
      </c>
      <c r="Z165" s="17">
        <f t="shared" si="47"/>
        <v>0</v>
      </c>
      <c r="AA165" s="15">
        <f t="shared" si="48"/>
        <v>0</v>
      </c>
      <c r="AB165" s="109">
        <f t="shared" si="49"/>
        <v>0</v>
      </c>
      <c r="AC165" s="7"/>
    </row>
    <row r="166" spans="1:29" ht="17.25" x14ac:dyDescent="0.25">
      <c r="A166" s="46"/>
      <c r="B166" s="47"/>
      <c r="C166" s="47"/>
      <c r="D166" s="48"/>
      <c r="E166" s="49"/>
      <c r="F166" s="50"/>
      <c r="G166" s="50"/>
      <c r="H166" s="51"/>
      <c r="I166" s="51"/>
      <c r="J166" s="11">
        <f t="shared" si="34"/>
        <v>0</v>
      </c>
      <c r="K166" s="118" t="str">
        <f t="shared" si="35"/>
        <v/>
      </c>
      <c r="L166" s="116" t="str">
        <f t="shared" si="36"/>
        <v/>
      </c>
      <c r="M166" s="85"/>
      <c r="N166" s="88" t="s">
        <v>25</v>
      </c>
      <c r="O166" s="12">
        <f t="shared" si="37"/>
        <v>0</v>
      </c>
      <c r="P166" s="13">
        <f t="shared" si="38"/>
        <v>0</v>
      </c>
      <c r="Q166" s="13">
        <f t="shared" si="39"/>
        <v>0</v>
      </c>
      <c r="R166" s="13">
        <f t="shared" si="40"/>
        <v>0</v>
      </c>
      <c r="S166" s="14">
        <f t="shared" si="41"/>
        <v>0</v>
      </c>
      <c r="T166" s="91">
        <f t="shared" si="42"/>
        <v>0</v>
      </c>
      <c r="U166" s="16">
        <f t="shared" si="43"/>
        <v>0</v>
      </c>
      <c r="V166" s="33">
        <f t="shared" si="50"/>
        <v>0</v>
      </c>
      <c r="W166" s="16">
        <f t="shared" si="44"/>
        <v>0</v>
      </c>
      <c r="X166" s="17">
        <f t="shared" si="45"/>
        <v>0</v>
      </c>
      <c r="Y166" s="16">
        <f t="shared" si="46"/>
        <v>0</v>
      </c>
      <c r="Z166" s="17">
        <f t="shared" si="47"/>
        <v>0</v>
      </c>
      <c r="AA166" s="15">
        <f t="shared" si="48"/>
        <v>0</v>
      </c>
      <c r="AB166" s="109">
        <f t="shared" si="49"/>
        <v>0</v>
      </c>
      <c r="AC166" s="7"/>
    </row>
    <row r="167" spans="1:29" ht="17.25" x14ac:dyDescent="0.25">
      <c r="A167" s="46"/>
      <c r="B167" s="47"/>
      <c r="C167" s="47"/>
      <c r="D167" s="48"/>
      <c r="E167" s="49"/>
      <c r="F167" s="50"/>
      <c r="G167" s="50"/>
      <c r="H167" s="51"/>
      <c r="I167" s="51"/>
      <c r="J167" s="11">
        <f t="shared" si="34"/>
        <v>0</v>
      </c>
      <c r="K167" s="118" t="str">
        <f t="shared" si="35"/>
        <v/>
      </c>
      <c r="L167" s="116" t="str">
        <f t="shared" si="36"/>
        <v/>
      </c>
      <c r="M167" s="85"/>
      <c r="N167" s="88" t="s">
        <v>25</v>
      </c>
      <c r="O167" s="12">
        <f t="shared" si="37"/>
        <v>0</v>
      </c>
      <c r="P167" s="13">
        <f t="shared" si="38"/>
        <v>0</v>
      </c>
      <c r="Q167" s="13">
        <f t="shared" si="39"/>
        <v>0</v>
      </c>
      <c r="R167" s="13">
        <f t="shared" si="40"/>
        <v>0</v>
      </c>
      <c r="S167" s="14">
        <f t="shared" si="41"/>
        <v>0</v>
      </c>
      <c r="T167" s="91">
        <f t="shared" si="42"/>
        <v>0</v>
      </c>
      <c r="U167" s="16">
        <f t="shared" si="43"/>
        <v>0</v>
      </c>
      <c r="V167" s="33">
        <f t="shared" si="50"/>
        <v>0</v>
      </c>
      <c r="W167" s="16">
        <f t="shared" si="44"/>
        <v>0</v>
      </c>
      <c r="X167" s="17">
        <f t="shared" si="45"/>
        <v>0</v>
      </c>
      <c r="Y167" s="16">
        <f t="shared" si="46"/>
        <v>0</v>
      </c>
      <c r="Z167" s="17">
        <f t="shared" si="47"/>
        <v>0</v>
      </c>
      <c r="AA167" s="15">
        <f t="shared" si="48"/>
        <v>0</v>
      </c>
      <c r="AB167" s="109">
        <f t="shared" si="49"/>
        <v>0</v>
      </c>
      <c r="AC167" s="7"/>
    </row>
    <row r="168" spans="1:29" ht="17.25" x14ac:dyDescent="0.25">
      <c r="A168" s="46"/>
      <c r="B168" s="47"/>
      <c r="C168" s="47"/>
      <c r="D168" s="48"/>
      <c r="E168" s="49"/>
      <c r="F168" s="50"/>
      <c r="G168" s="50"/>
      <c r="H168" s="51"/>
      <c r="I168" s="51"/>
      <c r="J168" s="11">
        <f t="shared" si="34"/>
        <v>0</v>
      </c>
      <c r="K168" s="118" t="str">
        <f t="shared" si="35"/>
        <v/>
      </c>
      <c r="L168" s="116" t="str">
        <f t="shared" si="36"/>
        <v/>
      </c>
      <c r="M168" s="85"/>
      <c r="N168" s="88" t="s">
        <v>25</v>
      </c>
      <c r="O168" s="12">
        <f t="shared" si="37"/>
        <v>0</v>
      </c>
      <c r="P168" s="13">
        <f t="shared" si="38"/>
        <v>0</v>
      </c>
      <c r="Q168" s="13">
        <f t="shared" si="39"/>
        <v>0</v>
      </c>
      <c r="R168" s="13">
        <f t="shared" si="40"/>
        <v>0</v>
      </c>
      <c r="S168" s="14">
        <f t="shared" si="41"/>
        <v>0</v>
      </c>
      <c r="T168" s="91">
        <f t="shared" si="42"/>
        <v>0</v>
      </c>
      <c r="U168" s="16">
        <f t="shared" si="43"/>
        <v>0</v>
      </c>
      <c r="V168" s="33">
        <f t="shared" si="50"/>
        <v>0</v>
      </c>
      <c r="W168" s="16">
        <f t="shared" si="44"/>
        <v>0</v>
      </c>
      <c r="X168" s="17">
        <f t="shared" si="45"/>
        <v>0</v>
      </c>
      <c r="Y168" s="16">
        <f t="shared" si="46"/>
        <v>0</v>
      </c>
      <c r="Z168" s="17">
        <f t="shared" si="47"/>
        <v>0</v>
      </c>
      <c r="AA168" s="15">
        <f t="shared" si="48"/>
        <v>0</v>
      </c>
      <c r="AB168" s="109">
        <f t="shared" si="49"/>
        <v>0</v>
      </c>
      <c r="AC168" s="7"/>
    </row>
    <row r="169" spans="1:29" ht="17.25" x14ac:dyDescent="0.25">
      <c r="A169" s="46"/>
      <c r="B169" s="47"/>
      <c r="C169" s="47"/>
      <c r="D169" s="48"/>
      <c r="E169" s="49"/>
      <c r="F169" s="50"/>
      <c r="G169" s="50"/>
      <c r="H169" s="51"/>
      <c r="I169" s="51"/>
      <c r="J169" s="11">
        <f t="shared" si="34"/>
        <v>0</v>
      </c>
      <c r="K169" s="118" t="str">
        <f t="shared" si="35"/>
        <v/>
      </c>
      <c r="L169" s="116" t="str">
        <f t="shared" si="36"/>
        <v/>
      </c>
      <c r="M169" s="85"/>
      <c r="N169" s="88" t="s">
        <v>25</v>
      </c>
      <c r="O169" s="12">
        <f t="shared" si="37"/>
        <v>0</v>
      </c>
      <c r="P169" s="13">
        <f t="shared" si="38"/>
        <v>0</v>
      </c>
      <c r="Q169" s="13">
        <f t="shared" si="39"/>
        <v>0</v>
      </c>
      <c r="R169" s="13">
        <f t="shared" si="40"/>
        <v>0</v>
      </c>
      <c r="S169" s="14">
        <f t="shared" si="41"/>
        <v>0</v>
      </c>
      <c r="T169" s="91">
        <f t="shared" si="42"/>
        <v>0</v>
      </c>
      <c r="U169" s="16">
        <f t="shared" si="43"/>
        <v>0</v>
      </c>
      <c r="V169" s="33">
        <f t="shared" si="50"/>
        <v>0</v>
      </c>
      <c r="W169" s="16">
        <f t="shared" si="44"/>
        <v>0</v>
      </c>
      <c r="X169" s="17">
        <f t="shared" si="45"/>
        <v>0</v>
      </c>
      <c r="Y169" s="16">
        <f t="shared" si="46"/>
        <v>0</v>
      </c>
      <c r="Z169" s="17">
        <f t="shared" si="47"/>
        <v>0</v>
      </c>
      <c r="AA169" s="15">
        <f t="shared" si="48"/>
        <v>0</v>
      </c>
      <c r="AB169" s="109">
        <f t="shared" si="49"/>
        <v>0</v>
      </c>
      <c r="AC169" s="7"/>
    </row>
    <row r="170" spans="1:29" ht="17.25" x14ac:dyDescent="0.25">
      <c r="A170" s="46"/>
      <c r="B170" s="47"/>
      <c r="C170" s="47"/>
      <c r="D170" s="48"/>
      <c r="E170" s="49"/>
      <c r="F170" s="50"/>
      <c r="G170" s="50"/>
      <c r="H170" s="51"/>
      <c r="I170" s="51"/>
      <c r="J170" s="11">
        <f t="shared" si="34"/>
        <v>0</v>
      </c>
      <c r="K170" s="118" t="str">
        <f t="shared" si="35"/>
        <v/>
      </c>
      <c r="L170" s="116" t="str">
        <f t="shared" si="36"/>
        <v/>
      </c>
      <c r="M170" s="85"/>
      <c r="N170" s="88" t="s">
        <v>25</v>
      </c>
      <c r="O170" s="12">
        <f t="shared" si="37"/>
        <v>0</v>
      </c>
      <c r="P170" s="13">
        <f t="shared" si="38"/>
        <v>0</v>
      </c>
      <c r="Q170" s="13">
        <f t="shared" si="39"/>
        <v>0</v>
      </c>
      <c r="R170" s="13">
        <f t="shared" si="40"/>
        <v>0</v>
      </c>
      <c r="S170" s="14">
        <f t="shared" si="41"/>
        <v>0</v>
      </c>
      <c r="T170" s="91">
        <f t="shared" si="42"/>
        <v>0</v>
      </c>
      <c r="U170" s="16">
        <f t="shared" si="43"/>
        <v>0</v>
      </c>
      <c r="V170" s="33">
        <f t="shared" si="50"/>
        <v>0</v>
      </c>
      <c r="W170" s="16">
        <f t="shared" si="44"/>
        <v>0</v>
      </c>
      <c r="X170" s="17">
        <f t="shared" si="45"/>
        <v>0</v>
      </c>
      <c r="Y170" s="16">
        <f t="shared" si="46"/>
        <v>0</v>
      </c>
      <c r="Z170" s="17">
        <f t="shared" si="47"/>
        <v>0</v>
      </c>
      <c r="AA170" s="15">
        <f t="shared" si="48"/>
        <v>0</v>
      </c>
      <c r="AB170" s="109">
        <f t="shared" si="49"/>
        <v>0</v>
      </c>
      <c r="AC170" s="7"/>
    </row>
    <row r="171" spans="1:29" ht="17.25" x14ac:dyDescent="0.25">
      <c r="A171" s="46"/>
      <c r="B171" s="47"/>
      <c r="C171" s="47"/>
      <c r="D171" s="48"/>
      <c r="E171" s="49"/>
      <c r="F171" s="50"/>
      <c r="G171" s="50"/>
      <c r="H171" s="51"/>
      <c r="I171" s="51"/>
      <c r="J171" s="11">
        <f t="shared" si="34"/>
        <v>0</v>
      </c>
      <c r="K171" s="118" t="str">
        <f t="shared" si="35"/>
        <v/>
      </c>
      <c r="L171" s="116" t="str">
        <f t="shared" si="36"/>
        <v/>
      </c>
      <c r="M171" s="85"/>
      <c r="N171" s="88" t="s">
        <v>25</v>
      </c>
      <c r="O171" s="12">
        <f t="shared" si="37"/>
        <v>0</v>
      </c>
      <c r="P171" s="13">
        <f t="shared" si="38"/>
        <v>0</v>
      </c>
      <c r="Q171" s="13">
        <f t="shared" si="39"/>
        <v>0</v>
      </c>
      <c r="R171" s="13">
        <f t="shared" si="40"/>
        <v>0</v>
      </c>
      <c r="S171" s="14">
        <f t="shared" si="41"/>
        <v>0</v>
      </c>
      <c r="T171" s="91">
        <f t="shared" si="42"/>
        <v>0</v>
      </c>
      <c r="U171" s="16">
        <f t="shared" si="43"/>
        <v>0</v>
      </c>
      <c r="V171" s="33">
        <f t="shared" si="50"/>
        <v>0</v>
      </c>
      <c r="W171" s="16">
        <f t="shared" si="44"/>
        <v>0</v>
      </c>
      <c r="X171" s="17">
        <f t="shared" si="45"/>
        <v>0</v>
      </c>
      <c r="Y171" s="16">
        <f t="shared" si="46"/>
        <v>0</v>
      </c>
      <c r="Z171" s="17">
        <f t="shared" si="47"/>
        <v>0</v>
      </c>
      <c r="AA171" s="15">
        <f t="shared" si="48"/>
        <v>0</v>
      </c>
      <c r="AB171" s="109">
        <f t="shared" si="49"/>
        <v>0</v>
      </c>
      <c r="AC171" s="7"/>
    </row>
    <row r="172" spans="1:29" ht="17.25" x14ac:dyDescent="0.25">
      <c r="A172" s="46"/>
      <c r="B172" s="47"/>
      <c r="C172" s="47"/>
      <c r="D172" s="48"/>
      <c r="E172" s="49"/>
      <c r="F172" s="50"/>
      <c r="G172" s="50"/>
      <c r="H172" s="51"/>
      <c r="I172" s="51"/>
      <c r="J172" s="11">
        <f t="shared" si="34"/>
        <v>0</v>
      </c>
      <c r="K172" s="118" t="str">
        <f t="shared" si="35"/>
        <v/>
      </c>
      <c r="L172" s="116" t="str">
        <f t="shared" si="36"/>
        <v/>
      </c>
      <c r="M172" s="85"/>
      <c r="N172" s="88" t="s">
        <v>25</v>
      </c>
      <c r="O172" s="12">
        <f t="shared" si="37"/>
        <v>0</v>
      </c>
      <c r="P172" s="13">
        <f t="shared" si="38"/>
        <v>0</v>
      </c>
      <c r="Q172" s="13">
        <f t="shared" si="39"/>
        <v>0</v>
      </c>
      <c r="R172" s="13">
        <f t="shared" si="40"/>
        <v>0</v>
      </c>
      <c r="S172" s="14">
        <f t="shared" si="41"/>
        <v>0</v>
      </c>
      <c r="T172" s="91">
        <f t="shared" si="42"/>
        <v>0</v>
      </c>
      <c r="U172" s="16">
        <f t="shared" si="43"/>
        <v>0</v>
      </c>
      <c r="V172" s="33">
        <f t="shared" si="50"/>
        <v>0</v>
      </c>
      <c r="W172" s="16">
        <f t="shared" si="44"/>
        <v>0</v>
      </c>
      <c r="X172" s="17">
        <f t="shared" si="45"/>
        <v>0</v>
      </c>
      <c r="Y172" s="16">
        <f t="shared" si="46"/>
        <v>0</v>
      </c>
      <c r="Z172" s="17">
        <f t="shared" si="47"/>
        <v>0</v>
      </c>
      <c r="AA172" s="15">
        <f t="shared" si="48"/>
        <v>0</v>
      </c>
      <c r="AB172" s="109">
        <f t="shared" si="49"/>
        <v>0</v>
      </c>
      <c r="AC172" s="7"/>
    </row>
    <row r="173" spans="1:29" ht="17.25" x14ac:dyDescent="0.25">
      <c r="A173" s="46"/>
      <c r="B173" s="47"/>
      <c r="C173" s="47"/>
      <c r="D173" s="48"/>
      <c r="E173" s="49"/>
      <c r="F173" s="50"/>
      <c r="G173" s="50"/>
      <c r="H173" s="51"/>
      <c r="I173" s="51"/>
      <c r="J173" s="11">
        <f t="shared" si="34"/>
        <v>0</v>
      </c>
      <c r="K173" s="118" t="str">
        <f t="shared" si="35"/>
        <v/>
      </c>
      <c r="L173" s="116" t="str">
        <f t="shared" si="36"/>
        <v/>
      </c>
      <c r="M173" s="85"/>
      <c r="N173" s="88" t="s">
        <v>25</v>
      </c>
      <c r="O173" s="12">
        <f t="shared" si="37"/>
        <v>0</v>
      </c>
      <c r="P173" s="13">
        <f t="shared" si="38"/>
        <v>0</v>
      </c>
      <c r="Q173" s="13">
        <f t="shared" si="39"/>
        <v>0</v>
      </c>
      <c r="R173" s="13">
        <f t="shared" si="40"/>
        <v>0</v>
      </c>
      <c r="S173" s="14">
        <f t="shared" si="41"/>
        <v>0</v>
      </c>
      <c r="T173" s="91">
        <f t="shared" si="42"/>
        <v>0</v>
      </c>
      <c r="U173" s="16">
        <f t="shared" si="43"/>
        <v>0</v>
      </c>
      <c r="V173" s="33">
        <f t="shared" si="50"/>
        <v>0</v>
      </c>
      <c r="W173" s="16">
        <f t="shared" si="44"/>
        <v>0</v>
      </c>
      <c r="X173" s="17">
        <f t="shared" si="45"/>
        <v>0</v>
      </c>
      <c r="Y173" s="16">
        <f t="shared" si="46"/>
        <v>0</v>
      </c>
      <c r="Z173" s="17">
        <f t="shared" si="47"/>
        <v>0</v>
      </c>
      <c r="AA173" s="15">
        <f t="shared" si="48"/>
        <v>0</v>
      </c>
      <c r="AB173" s="109">
        <f t="shared" si="49"/>
        <v>0</v>
      </c>
      <c r="AC173" s="7"/>
    </row>
    <row r="174" spans="1:29" ht="17.25" x14ac:dyDescent="0.25">
      <c r="A174" s="46"/>
      <c r="B174" s="47"/>
      <c r="C174" s="47"/>
      <c r="D174" s="48"/>
      <c r="E174" s="49"/>
      <c r="F174" s="50"/>
      <c r="G174" s="50"/>
      <c r="H174" s="51"/>
      <c r="I174" s="51"/>
      <c r="J174" s="11">
        <f t="shared" si="34"/>
        <v>0</v>
      </c>
      <c r="K174" s="118" t="str">
        <f t="shared" si="35"/>
        <v/>
      </c>
      <c r="L174" s="116" t="str">
        <f t="shared" si="36"/>
        <v/>
      </c>
      <c r="M174" s="85"/>
      <c r="N174" s="88" t="s">
        <v>25</v>
      </c>
      <c r="O174" s="12">
        <f t="shared" si="37"/>
        <v>0</v>
      </c>
      <c r="P174" s="13">
        <f t="shared" si="38"/>
        <v>0</v>
      </c>
      <c r="Q174" s="13">
        <f t="shared" si="39"/>
        <v>0</v>
      </c>
      <c r="R174" s="13">
        <f t="shared" si="40"/>
        <v>0</v>
      </c>
      <c r="S174" s="14">
        <f t="shared" si="41"/>
        <v>0</v>
      </c>
      <c r="T174" s="91">
        <f t="shared" si="42"/>
        <v>0</v>
      </c>
      <c r="U174" s="16">
        <f t="shared" si="43"/>
        <v>0</v>
      </c>
      <c r="V174" s="33">
        <f t="shared" si="50"/>
        <v>0</v>
      </c>
      <c r="W174" s="16">
        <f t="shared" si="44"/>
        <v>0</v>
      </c>
      <c r="X174" s="17">
        <f t="shared" si="45"/>
        <v>0</v>
      </c>
      <c r="Y174" s="16">
        <f t="shared" si="46"/>
        <v>0</v>
      </c>
      <c r="Z174" s="17">
        <f t="shared" si="47"/>
        <v>0</v>
      </c>
      <c r="AA174" s="15">
        <f t="shared" si="48"/>
        <v>0</v>
      </c>
      <c r="AB174" s="109">
        <f t="shared" si="49"/>
        <v>0</v>
      </c>
      <c r="AC174" s="7"/>
    </row>
    <row r="175" spans="1:29" ht="17.25" x14ac:dyDescent="0.25">
      <c r="A175" s="46"/>
      <c r="B175" s="47"/>
      <c r="C175" s="47"/>
      <c r="D175" s="48"/>
      <c r="E175" s="49"/>
      <c r="F175" s="50"/>
      <c r="G175" s="50"/>
      <c r="H175" s="51"/>
      <c r="I175" s="51"/>
      <c r="J175" s="11">
        <f t="shared" si="34"/>
        <v>0</v>
      </c>
      <c r="K175" s="118" t="str">
        <f t="shared" si="35"/>
        <v/>
      </c>
      <c r="L175" s="116" t="str">
        <f t="shared" si="36"/>
        <v/>
      </c>
      <c r="M175" s="85"/>
      <c r="N175" s="88" t="s">
        <v>25</v>
      </c>
      <c r="O175" s="12">
        <f t="shared" si="37"/>
        <v>0</v>
      </c>
      <c r="P175" s="13">
        <f t="shared" si="38"/>
        <v>0</v>
      </c>
      <c r="Q175" s="13">
        <f t="shared" si="39"/>
        <v>0</v>
      </c>
      <c r="R175" s="13">
        <f t="shared" si="40"/>
        <v>0</v>
      </c>
      <c r="S175" s="14">
        <f t="shared" si="41"/>
        <v>0</v>
      </c>
      <c r="T175" s="91">
        <f t="shared" si="42"/>
        <v>0</v>
      </c>
      <c r="U175" s="16">
        <f t="shared" si="43"/>
        <v>0</v>
      </c>
      <c r="V175" s="33">
        <f t="shared" si="50"/>
        <v>0</v>
      </c>
      <c r="W175" s="16">
        <f t="shared" si="44"/>
        <v>0</v>
      </c>
      <c r="X175" s="17">
        <f t="shared" si="45"/>
        <v>0</v>
      </c>
      <c r="Y175" s="16">
        <f t="shared" si="46"/>
        <v>0</v>
      </c>
      <c r="Z175" s="17">
        <f t="shared" si="47"/>
        <v>0</v>
      </c>
      <c r="AA175" s="15">
        <f t="shared" si="48"/>
        <v>0</v>
      </c>
      <c r="AB175" s="109">
        <f t="shared" si="49"/>
        <v>0</v>
      </c>
      <c r="AC175" s="7"/>
    </row>
    <row r="176" spans="1:29" ht="17.25" x14ac:dyDescent="0.25">
      <c r="A176" s="46"/>
      <c r="B176" s="47"/>
      <c r="C176" s="47"/>
      <c r="D176" s="48"/>
      <c r="E176" s="49"/>
      <c r="F176" s="50"/>
      <c r="G176" s="50"/>
      <c r="H176" s="51"/>
      <c r="I176" s="51"/>
      <c r="J176" s="11">
        <f t="shared" si="34"/>
        <v>0</v>
      </c>
      <c r="K176" s="118" t="str">
        <f t="shared" si="35"/>
        <v/>
      </c>
      <c r="L176" s="116" t="str">
        <f t="shared" si="36"/>
        <v/>
      </c>
      <c r="M176" s="85"/>
      <c r="N176" s="88" t="s">
        <v>25</v>
      </c>
      <c r="O176" s="12">
        <f t="shared" si="37"/>
        <v>0</v>
      </c>
      <c r="P176" s="13">
        <f t="shared" si="38"/>
        <v>0</v>
      </c>
      <c r="Q176" s="13">
        <f t="shared" si="39"/>
        <v>0</v>
      </c>
      <c r="R176" s="13">
        <f t="shared" si="40"/>
        <v>0</v>
      </c>
      <c r="S176" s="14">
        <f t="shared" si="41"/>
        <v>0</v>
      </c>
      <c r="T176" s="91">
        <f t="shared" si="42"/>
        <v>0</v>
      </c>
      <c r="U176" s="16">
        <f t="shared" si="43"/>
        <v>0</v>
      </c>
      <c r="V176" s="33">
        <f t="shared" si="50"/>
        <v>0</v>
      </c>
      <c r="W176" s="16">
        <f t="shared" si="44"/>
        <v>0</v>
      </c>
      <c r="X176" s="17">
        <f t="shared" si="45"/>
        <v>0</v>
      </c>
      <c r="Y176" s="16">
        <f t="shared" si="46"/>
        <v>0</v>
      </c>
      <c r="Z176" s="17">
        <f t="shared" si="47"/>
        <v>0</v>
      </c>
      <c r="AA176" s="15">
        <f t="shared" si="48"/>
        <v>0</v>
      </c>
      <c r="AB176" s="109">
        <f t="shared" si="49"/>
        <v>0</v>
      </c>
      <c r="AC176" s="7"/>
    </row>
    <row r="177" spans="1:29" ht="17.25" x14ac:dyDescent="0.25">
      <c r="A177" s="46"/>
      <c r="B177" s="47"/>
      <c r="C177" s="47"/>
      <c r="D177" s="48"/>
      <c r="E177" s="49"/>
      <c r="F177" s="50"/>
      <c r="G177" s="50"/>
      <c r="H177" s="51"/>
      <c r="I177" s="51"/>
      <c r="J177" s="11">
        <f t="shared" si="34"/>
        <v>0</v>
      </c>
      <c r="K177" s="118" t="str">
        <f t="shared" si="35"/>
        <v/>
      </c>
      <c r="L177" s="116" t="str">
        <f t="shared" si="36"/>
        <v/>
      </c>
      <c r="M177" s="85"/>
      <c r="N177" s="88" t="s">
        <v>25</v>
      </c>
      <c r="O177" s="12">
        <f t="shared" si="37"/>
        <v>0</v>
      </c>
      <c r="P177" s="13">
        <f t="shared" si="38"/>
        <v>0</v>
      </c>
      <c r="Q177" s="13">
        <f t="shared" si="39"/>
        <v>0</v>
      </c>
      <c r="R177" s="13">
        <f t="shared" si="40"/>
        <v>0</v>
      </c>
      <c r="S177" s="14">
        <f t="shared" si="41"/>
        <v>0</v>
      </c>
      <c r="T177" s="91">
        <f t="shared" si="42"/>
        <v>0</v>
      </c>
      <c r="U177" s="16">
        <f t="shared" si="43"/>
        <v>0</v>
      </c>
      <c r="V177" s="33">
        <f t="shared" si="50"/>
        <v>0</v>
      </c>
      <c r="W177" s="16">
        <f t="shared" si="44"/>
        <v>0</v>
      </c>
      <c r="X177" s="17">
        <f t="shared" si="45"/>
        <v>0</v>
      </c>
      <c r="Y177" s="16">
        <f t="shared" si="46"/>
        <v>0</v>
      </c>
      <c r="Z177" s="17">
        <f t="shared" si="47"/>
        <v>0</v>
      </c>
      <c r="AA177" s="15">
        <f t="shared" si="48"/>
        <v>0</v>
      </c>
      <c r="AB177" s="109">
        <f t="shared" si="49"/>
        <v>0</v>
      </c>
      <c r="AC177" s="7"/>
    </row>
    <row r="178" spans="1:29" ht="17.25" x14ac:dyDescent="0.25">
      <c r="A178" s="46"/>
      <c r="B178" s="47"/>
      <c r="C178" s="47"/>
      <c r="D178" s="48"/>
      <c r="E178" s="49"/>
      <c r="F178" s="50"/>
      <c r="G178" s="50"/>
      <c r="H178" s="51"/>
      <c r="I178" s="51"/>
      <c r="J178" s="11">
        <f t="shared" si="34"/>
        <v>0</v>
      </c>
      <c r="K178" s="118" t="str">
        <f t="shared" si="35"/>
        <v/>
      </c>
      <c r="L178" s="116" t="str">
        <f t="shared" si="36"/>
        <v/>
      </c>
      <c r="M178" s="85"/>
      <c r="N178" s="88" t="s">
        <v>25</v>
      </c>
      <c r="O178" s="12">
        <f t="shared" si="37"/>
        <v>0</v>
      </c>
      <c r="P178" s="13">
        <f t="shared" si="38"/>
        <v>0</v>
      </c>
      <c r="Q178" s="13">
        <f t="shared" si="39"/>
        <v>0</v>
      </c>
      <c r="R178" s="13">
        <f t="shared" si="40"/>
        <v>0</v>
      </c>
      <c r="S178" s="14">
        <f t="shared" si="41"/>
        <v>0</v>
      </c>
      <c r="T178" s="91">
        <f t="shared" si="42"/>
        <v>0</v>
      </c>
      <c r="U178" s="16">
        <f t="shared" si="43"/>
        <v>0</v>
      </c>
      <c r="V178" s="33">
        <f t="shared" si="50"/>
        <v>0</v>
      </c>
      <c r="W178" s="16">
        <f t="shared" si="44"/>
        <v>0</v>
      </c>
      <c r="X178" s="17">
        <f t="shared" si="45"/>
        <v>0</v>
      </c>
      <c r="Y178" s="16">
        <f t="shared" si="46"/>
        <v>0</v>
      </c>
      <c r="Z178" s="17">
        <f t="shared" si="47"/>
        <v>0</v>
      </c>
      <c r="AA178" s="15">
        <f t="shared" si="48"/>
        <v>0</v>
      </c>
      <c r="AB178" s="109">
        <f t="shared" si="49"/>
        <v>0</v>
      </c>
      <c r="AC178" s="7"/>
    </row>
    <row r="179" spans="1:29" ht="17.25" x14ac:dyDescent="0.25">
      <c r="A179" s="46"/>
      <c r="B179" s="47"/>
      <c r="C179" s="47"/>
      <c r="D179" s="48"/>
      <c r="E179" s="49"/>
      <c r="F179" s="50"/>
      <c r="G179" s="50"/>
      <c r="H179" s="51"/>
      <c r="I179" s="51"/>
      <c r="J179" s="11">
        <f t="shared" si="34"/>
        <v>0</v>
      </c>
      <c r="K179" s="118" t="str">
        <f t="shared" si="35"/>
        <v/>
      </c>
      <c r="L179" s="116" t="str">
        <f t="shared" si="36"/>
        <v/>
      </c>
      <c r="M179" s="85"/>
      <c r="N179" s="88" t="s">
        <v>25</v>
      </c>
      <c r="O179" s="12">
        <f t="shared" si="37"/>
        <v>0</v>
      </c>
      <c r="P179" s="13">
        <f t="shared" si="38"/>
        <v>0</v>
      </c>
      <c r="Q179" s="13">
        <f t="shared" si="39"/>
        <v>0</v>
      </c>
      <c r="R179" s="13">
        <f t="shared" si="40"/>
        <v>0</v>
      </c>
      <c r="S179" s="14">
        <f t="shared" si="41"/>
        <v>0</v>
      </c>
      <c r="T179" s="91">
        <f t="shared" si="42"/>
        <v>0</v>
      </c>
      <c r="U179" s="16">
        <f t="shared" si="43"/>
        <v>0</v>
      </c>
      <c r="V179" s="33">
        <f t="shared" si="50"/>
        <v>0</v>
      </c>
      <c r="W179" s="16">
        <f t="shared" si="44"/>
        <v>0</v>
      </c>
      <c r="X179" s="17">
        <f t="shared" si="45"/>
        <v>0</v>
      </c>
      <c r="Y179" s="16">
        <f t="shared" si="46"/>
        <v>0</v>
      </c>
      <c r="Z179" s="17">
        <f t="shared" si="47"/>
        <v>0</v>
      </c>
      <c r="AA179" s="15">
        <f t="shared" si="48"/>
        <v>0</v>
      </c>
      <c r="AB179" s="109">
        <f t="shared" si="49"/>
        <v>0</v>
      </c>
      <c r="AC179" s="7"/>
    </row>
    <row r="180" spans="1:29" ht="17.25" x14ac:dyDescent="0.25">
      <c r="A180" s="46"/>
      <c r="B180" s="47"/>
      <c r="C180" s="47"/>
      <c r="D180" s="48"/>
      <c r="E180" s="49"/>
      <c r="F180" s="50"/>
      <c r="G180" s="50"/>
      <c r="H180" s="51"/>
      <c r="I180" s="51"/>
      <c r="J180" s="11">
        <f t="shared" si="34"/>
        <v>0</v>
      </c>
      <c r="K180" s="118" t="str">
        <f t="shared" si="35"/>
        <v/>
      </c>
      <c r="L180" s="116" t="str">
        <f t="shared" si="36"/>
        <v/>
      </c>
      <c r="M180" s="85"/>
      <c r="N180" s="88" t="s">
        <v>25</v>
      </c>
      <c r="O180" s="12">
        <f t="shared" si="37"/>
        <v>0</v>
      </c>
      <c r="P180" s="13">
        <f t="shared" si="38"/>
        <v>0</v>
      </c>
      <c r="Q180" s="13">
        <f t="shared" si="39"/>
        <v>0</v>
      </c>
      <c r="R180" s="13">
        <f t="shared" si="40"/>
        <v>0</v>
      </c>
      <c r="S180" s="14">
        <f t="shared" si="41"/>
        <v>0</v>
      </c>
      <c r="T180" s="91">
        <f t="shared" si="42"/>
        <v>0</v>
      </c>
      <c r="U180" s="16">
        <f t="shared" si="43"/>
        <v>0</v>
      </c>
      <c r="V180" s="33">
        <f t="shared" si="50"/>
        <v>0</v>
      </c>
      <c r="W180" s="16">
        <f t="shared" si="44"/>
        <v>0</v>
      </c>
      <c r="X180" s="17">
        <f t="shared" si="45"/>
        <v>0</v>
      </c>
      <c r="Y180" s="16">
        <f t="shared" si="46"/>
        <v>0</v>
      </c>
      <c r="Z180" s="17">
        <f t="shared" si="47"/>
        <v>0</v>
      </c>
      <c r="AA180" s="15">
        <f t="shared" si="48"/>
        <v>0</v>
      </c>
      <c r="AB180" s="109">
        <f t="shared" si="49"/>
        <v>0</v>
      </c>
      <c r="AC180" s="7"/>
    </row>
    <row r="181" spans="1:29" ht="17.25" x14ac:dyDescent="0.25">
      <c r="A181" s="46"/>
      <c r="B181" s="47"/>
      <c r="C181" s="47"/>
      <c r="D181" s="48"/>
      <c r="E181" s="49"/>
      <c r="F181" s="50"/>
      <c r="G181" s="50"/>
      <c r="H181" s="51"/>
      <c r="I181" s="51"/>
      <c r="J181" s="11">
        <f t="shared" si="34"/>
        <v>0</v>
      </c>
      <c r="K181" s="118" t="str">
        <f t="shared" si="35"/>
        <v/>
      </c>
      <c r="L181" s="116" t="str">
        <f t="shared" si="36"/>
        <v/>
      </c>
      <c r="M181" s="85"/>
      <c r="N181" s="88" t="s">
        <v>25</v>
      </c>
      <c r="O181" s="12">
        <f t="shared" si="37"/>
        <v>0</v>
      </c>
      <c r="P181" s="13">
        <f t="shared" si="38"/>
        <v>0</v>
      </c>
      <c r="Q181" s="13">
        <f t="shared" si="39"/>
        <v>0</v>
      </c>
      <c r="R181" s="13">
        <f t="shared" si="40"/>
        <v>0</v>
      </c>
      <c r="S181" s="14">
        <f t="shared" si="41"/>
        <v>0</v>
      </c>
      <c r="T181" s="91">
        <f t="shared" si="42"/>
        <v>0</v>
      </c>
      <c r="U181" s="16">
        <f t="shared" si="43"/>
        <v>0</v>
      </c>
      <c r="V181" s="33">
        <f t="shared" si="50"/>
        <v>0</v>
      </c>
      <c r="W181" s="16">
        <f t="shared" si="44"/>
        <v>0</v>
      </c>
      <c r="X181" s="17">
        <f t="shared" si="45"/>
        <v>0</v>
      </c>
      <c r="Y181" s="16">
        <f t="shared" si="46"/>
        <v>0</v>
      </c>
      <c r="Z181" s="17">
        <f t="shared" si="47"/>
        <v>0</v>
      </c>
      <c r="AA181" s="15">
        <f t="shared" si="48"/>
        <v>0</v>
      </c>
      <c r="AB181" s="109">
        <f t="shared" si="49"/>
        <v>0</v>
      </c>
      <c r="AC181" s="7"/>
    </row>
    <row r="182" spans="1:29" ht="17.25" x14ac:dyDescent="0.25">
      <c r="A182" s="46"/>
      <c r="B182" s="47"/>
      <c r="C182" s="47"/>
      <c r="D182" s="48"/>
      <c r="E182" s="49"/>
      <c r="F182" s="50"/>
      <c r="G182" s="50"/>
      <c r="H182" s="51"/>
      <c r="I182" s="51"/>
      <c r="J182" s="11">
        <f t="shared" si="34"/>
        <v>0</v>
      </c>
      <c r="K182" s="118" t="str">
        <f t="shared" si="35"/>
        <v/>
      </c>
      <c r="L182" s="116" t="str">
        <f t="shared" si="36"/>
        <v/>
      </c>
      <c r="M182" s="85"/>
      <c r="N182" s="88" t="s">
        <v>25</v>
      </c>
      <c r="O182" s="12">
        <f t="shared" si="37"/>
        <v>0</v>
      </c>
      <c r="P182" s="13">
        <f t="shared" si="38"/>
        <v>0</v>
      </c>
      <c r="Q182" s="13">
        <f t="shared" si="39"/>
        <v>0</v>
      </c>
      <c r="R182" s="13">
        <f t="shared" si="40"/>
        <v>0</v>
      </c>
      <c r="S182" s="14">
        <f t="shared" si="41"/>
        <v>0</v>
      </c>
      <c r="T182" s="91">
        <f t="shared" si="42"/>
        <v>0</v>
      </c>
      <c r="U182" s="16">
        <f t="shared" si="43"/>
        <v>0</v>
      </c>
      <c r="V182" s="33">
        <f t="shared" si="50"/>
        <v>0</v>
      </c>
      <c r="W182" s="16">
        <f t="shared" si="44"/>
        <v>0</v>
      </c>
      <c r="X182" s="17">
        <f t="shared" si="45"/>
        <v>0</v>
      </c>
      <c r="Y182" s="16">
        <f t="shared" si="46"/>
        <v>0</v>
      </c>
      <c r="Z182" s="17">
        <f t="shared" si="47"/>
        <v>0</v>
      </c>
      <c r="AA182" s="15">
        <f t="shared" si="48"/>
        <v>0</v>
      </c>
      <c r="AB182" s="109">
        <f t="shared" si="49"/>
        <v>0</v>
      </c>
      <c r="AC182" s="7"/>
    </row>
    <row r="183" spans="1:29" ht="17.25" x14ac:dyDescent="0.25">
      <c r="A183" s="46"/>
      <c r="B183" s="47"/>
      <c r="C183" s="47"/>
      <c r="D183" s="48"/>
      <c r="E183" s="49"/>
      <c r="F183" s="50"/>
      <c r="G183" s="50"/>
      <c r="H183" s="51"/>
      <c r="I183" s="51"/>
      <c r="J183" s="11">
        <f t="shared" si="34"/>
        <v>0</v>
      </c>
      <c r="K183" s="118" t="str">
        <f t="shared" si="35"/>
        <v/>
      </c>
      <c r="L183" s="116" t="str">
        <f t="shared" si="36"/>
        <v/>
      </c>
      <c r="M183" s="85"/>
      <c r="N183" s="88" t="s">
        <v>25</v>
      </c>
      <c r="O183" s="12">
        <f t="shared" si="37"/>
        <v>0</v>
      </c>
      <c r="P183" s="13">
        <f t="shared" si="38"/>
        <v>0</v>
      </c>
      <c r="Q183" s="13">
        <f t="shared" si="39"/>
        <v>0</v>
      </c>
      <c r="R183" s="13">
        <f t="shared" si="40"/>
        <v>0</v>
      </c>
      <c r="S183" s="14">
        <f t="shared" si="41"/>
        <v>0</v>
      </c>
      <c r="T183" s="91">
        <f t="shared" si="42"/>
        <v>0</v>
      </c>
      <c r="U183" s="16">
        <f t="shared" si="43"/>
        <v>0</v>
      </c>
      <c r="V183" s="33">
        <f t="shared" si="50"/>
        <v>0</v>
      </c>
      <c r="W183" s="16">
        <f t="shared" si="44"/>
        <v>0</v>
      </c>
      <c r="X183" s="17">
        <f t="shared" si="45"/>
        <v>0</v>
      </c>
      <c r="Y183" s="16">
        <f t="shared" si="46"/>
        <v>0</v>
      </c>
      <c r="Z183" s="17">
        <f t="shared" si="47"/>
        <v>0</v>
      </c>
      <c r="AA183" s="15">
        <f t="shared" si="48"/>
        <v>0</v>
      </c>
      <c r="AB183" s="109">
        <f t="shared" si="49"/>
        <v>0</v>
      </c>
      <c r="AC183" s="7"/>
    </row>
    <row r="184" spans="1:29" ht="17.25" x14ac:dyDescent="0.25">
      <c r="A184" s="46"/>
      <c r="B184" s="47"/>
      <c r="C184" s="47"/>
      <c r="D184" s="48"/>
      <c r="E184" s="49"/>
      <c r="F184" s="50"/>
      <c r="G184" s="50"/>
      <c r="H184" s="51"/>
      <c r="I184" s="51"/>
      <c r="J184" s="11">
        <f t="shared" si="34"/>
        <v>0</v>
      </c>
      <c r="K184" s="118" t="str">
        <f t="shared" si="35"/>
        <v/>
      </c>
      <c r="L184" s="116" t="str">
        <f t="shared" si="36"/>
        <v/>
      </c>
      <c r="M184" s="85"/>
      <c r="N184" s="88" t="s">
        <v>25</v>
      </c>
      <c r="O184" s="12">
        <f t="shared" si="37"/>
        <v>0</v>
      </c>
      <c r="P184" s="13">
        <f t="shared" si="38"/>
        <v>0</v>
      </c>
      <c r="Q184" s="13">
        <f t="shared" si="39"/>
        <v>0</v>
      </c>
      <c r="R184" s="13">
        <f t="shared" si="40"/>
        <v>0</v>
      </c>
      <c r="S184" s="14">
        <f t="shared" si="41"/>
        <v>0</v>
      </c>
      <c r="T184" s="91">
        <f t="shared" si="42"/>
        <v>0</v>
      </c>
      <c r="U184" s="16">
        <f t="shared" si="43"/>
        <v>0</v>
      </c>
      <c r="V184" s="33">
        <f t="shared" si="50"/>
        <v>0</v>
      </c>
      <c r="W184" s="16">
        <f t="shared" si="44"/>
        <v>0</v>
      </c>
      <c r="X184" s="17">
        <f t="shared" si="45"/>
        <v>0</v>
      </c>
      <c r="Y184" s="16">
        <f t="shared" si="46"/>
        <v>0</v>
      </c>
      <c r="Z184" s="17">
        <f t="shared" si="47"/>
        <v>0</v>
      </c>
      <c r="AA184" s="15">
        <f t="shared" si="48"/>
        <v>0</v>
      </c>
      <c r="AB184" s="109">
        <f t="shared" si="49"/>
        <v>0</v>
      </c>
      <c r="AC184" s="7"/>
    </row>
    <row r="185" spans="1:29" ht="17.25" x14ac:dyDescent="0.25">
      <c r="A185" s="46"/>
      <c r="B185" s="47"/>
      <c r="C185" s="47"/>
      <c r="D185" s="48"/>
      <c r="E185" s="49"/>
      <c r="F185" s="50"/>
      <c r="G185" s="50"/>
      <c r="H185" s="51"/>
      <c r="I185" s="51"/>
      <c r="J185" s="11">
        <f t="shared" si="34"/>
        <v>0</v>
      </c>
      <c r="K185" s="118" t="str">
        <f t="shared" si="35"/>
        <v/>
      </c>
      <c r="L185" s="116" t="str">
        <f t="shared" si="36"/>
        <v/>
      </c>
      <c r="M185" s="85"/>
      <c r="N185" s="88" t="s">
        <v>25</v>
      </c>
      <c r="O185" s="12">
        <f t="shared" si="37"/>
        <v>0</v>
      </c>
      <c r="P185" s="13">
        <f t="shared" si="38"/>
        <v>0</v>
      </c>
      <c r="Q185" s="13">
        <f t="shared" si="39"/>
        <v>0</v>
      </c>
      <c r="R185" s="13">
        <f t="shared" si="40"/>
        <v>0</v>
      </c>
      <c r="S185" s="14">
        <f t="shared" si="41"/>
        <v>0</v>
      </c>
      <c r="T185" s="91">
        <f t="shared" si="42"/>
        <v>0</v>
      </c>
      <c r="U185" s="16">
        <f t="shared" si="43"/>
        <v>0</v>
      </c>
      <c r="V185" s="33">
        <f t="shared" si="50"/>
        <v>0</v>
      </c>
      <c r="W185" s="16">
        <f t="shared" si="44"/>
        <v>0</v>
      </c>
      <c r="X185" s="17">
        <f t="shared" si="45"/>
        <v>0</v>
      </c>
      <c r="Y185" s="16">
        <f t="shared" si="46"/>
        <v>0</v>
      </c>
      <c r="Z185" s="17">
        <f t="shared" si="47"/>
        <v>0</v>
      </c>
      <c r="AA185" s="15">
        <f t="shared" si="48"/>
        <v>0</v>
      </c>
      <c r="AB185" s="109">
        <f t="shared" si="49"/>
        <v>0</v>
      </c>
      <c r="AC185" s="7"/>
    </row>
    <row r="186" spans="1:29" ht="17.25" x14ac:dyDescent="0.25">
      <c r="A186" s="46"/>
      <c r="B186" s="47"/>
      <c r="C186" s="47"/>
      <c r="D186" s="48"/>
      <c r="E186" s="49"/>
      <c r="F186" s="50"/>
      <c r="G186" s="50"/>
      <c r="H186" s="51"/>
      <c r="I186" s="51"/>
      <c r="J186" s="11">
        <f t="shared" si="34"/>
        <v>0</v>
      </c>
      <c r="K186" s="118" t="str">
        <f t="shared" si="35"/>
        <v/>
      </c>
      <c r="L186" s="116" t="str">
        <f t="shared" si="36"/>
        <v/>
      </c>
      <c r="M186" s="85"/>
      <c r="N186" s="88" t="s">
        <v>25</v>
      </c>
      <c r="O186" s="12">
        <f t="shared" si="37"/>
        <v>0</v>
      </c>
      <c r="P186" s="13">
        <f t="shared" si="38"/>
        <v>0</v>
      </c>
      <c r="Q186" s="13">
        <f t="shared" si="39"/>
        <v>0</v>
      </c>
      <c r="R186" s="13">
        <f t="shared" si="40"/>
        <v>0</v>
      </c>
      <c r="S186" s="14">
        <f t="shared" si="41"/>
        <v>0</v>
      </c>
      <c r="T186" s="91">
        <f t="shared" si="42"/>
        <v>0</v>
      </c>
      <c r="U186" s="16">
        <f t="shared" si="43"/>
        <v>0</v>
      </c>
      <c r="V186" s="33">
        <f t="shared" si="50"/>
        <v>0</v>
      </c>
      <c r="W186" s="16">
        <f t="shared" si="44"/>
        <v>0</v>
      </c>
      <c r="X186" s="17">
        <f t="shared" si="45"/>
        <v>0</v>
      </c>
      <c r="Y186" s="16">
        <f t="shared" si="46"/>
        <v>0</v>
      </c>
      <c r="Z186" s="17">
        <f t="shared" si="47"/>
        <v>0</v>
      </c>
      <c r="AA186" s="15">
        <f t="shared" si="48"/>
        <v>0</v>
      </c>
      <c r="AB186" s="109">
        <f t="shared" si="49"/>
        <v>0</v>
      </c>
      <c r="AC186" s="7"/>
    </row>
    <row r="187" spans="1:29" ht="17.25" x14ac:dyDescent="0.25">
      <c r="A187" s="46"/>
      <c r="B187" s="47"/>
      <c r="C187" s="47"/>
      <c r="D187" s="48"/>
      <c r="E187" s="49"/>
      <c r="F187" s="50"/>
      <c r="G187" s="50"/>
      <c r="H187" s="51"/>
      <c r="I187" s="51"/>
      <c r="J187" s="11">
        <f t="shared" si="34"/>
        <v>0</v>
      </c>
      <c r="K187" s="118" t="str">
        <f t="shared" si="35"/>
        <v/>
      </c>
      <c r="L187" s="116" t="str">
        <f t="shared" si="36"/>
        <v/>
      </c>
      <c r="M187" s="85"/>
      <c r="N187" s="88" t="s">
        <v>25</v>
      </c>
      <c r="O187" s="12">
        <f t="shared" si="37"/>
        <v>0</v>
      </c>
      <c r="P187" s="13">
        <f t="shared" si="38"/>
        <v>0</v>
      </c>
      <c r="Q187" s="13">
        <f t="shared" si="39"/>
        <v>0</v>
      </c>
      <c r="R187" s="13">
        <f t="shared" si="40"/>
        <v>0</v>
      </c>
      <c r="S187" s="14">
        <f t="shared" si="41"/>
        <v>0</v>
      </c>
      <c r="T187" s="91">
        <f t="shared" si="42"/>
        <v>0</v>
      </c>
      <c r="U187" s="16">
        <f t="shared" si="43"/>
        <v>0</v>
      </c>
      <c r="V187" s="33">
        <f t="shared" si="50"/>
        <v>0</v>
      </c>
      <c r="W187" s="16">
        <f t="shared" si="44"/>
        <v>0</v>
      </c>
      <c r="X187" s="17">
        <f t="shared" si="45"/>
        <v>0</v>
      </c>
      <c r="Y187" s="16">
        <f t="shared" si="46"/>
        <v>0</v>
      </c>
      <c r="Z187" s="17">
        <f t="shared" si="47"/>
        <v>0</v>
      </c>
      <c r="AA187" s="15">
        <f t="shared" si="48"/>
        <v>0</v>
      </c>
      <c r="AB187" s="109">
        <f t="shared" si="49"/>
        <v>0</v>
      </c>
      <c r="AC187" s="7"/>
    </row>
    <row r="188" spans="1:29" ht="17.25" x14ac:dyDescent="0.25">
      <c r="A188" s="46"/>
      <c r="B188" s="47"/>
      <c r="C188" s="47"/>
      <c r="D188" s="48"/>
      <c r="E188" s="49"/>
      <c r="F188" s="50"/>
      <c r="G188" s="50"/>
      <c r="H188" s="51"/>
      <c r="I188" s="51"/>
      <c r="J188" s="11">
        <f t="shared" si="34"/>
        <v>0</v>
      </c>
      <c r="K188" s="118" t="str">
        <f t="shared" si="35"/>
        <v/>
      </c>
      <c r="L188" s="116" t="str">
        <f t="shared" si="36"/>
        <v/>
      </c>
      <c r="M188" s="85"/>
      <c r="N188" s="88" t="s">
        <v>25</v>
      </c>
      <c r="O188" s="12">
        <f t="shared" si="37"/>
        <v>0</v>
      </c>
      <c r="P188" s="13">
        <f t="shared" si="38"/>
        <v>0</v>
      </c>
      <c r="Q188" s="13">
        <f t="shared" si="39"/>
        <v>0</v>
      </c>
      <c r="R188" s="13">
        <f t="shared" si="40"/>
        <v>0</v>
      </c>
      <c r="S188" s="14">
        <f t="shared" si="41"/>
        <v>0</v>
      </c>
      <c r="T188" s="91">
        <f t="shared" si="42"/>
        <v>0</v>
      </c>
      <c r="U188" s="16">
        <f t="shared" si="43"/>
        <v>0</v>
      </c>
      <c r="V188" s="33">
        <f t="shared" si="50"/>
        <v>0</v>
      </c>
      <c r="W188" s="16">
        <f t="shared" si="44"/>
        <v>0</v>
      </c>
      <c r="X188" s="17">
        <f t="shared" si="45"/>
        <v>0</v>
      </c>
      <c r="Y188" s="16">
        <f t="shared" si="46"/>
        <v>0</v>
      </c>
      <c r="Z188" s="17">
        <f t="shared" si="47"/>
        <v>0</v>
      </c>
      <c r="AA188" s="15">
        <f t="shared" si="48"/>
        <v>0</v>
      </c>
      <c r="AB188" s="109">
        <f t="shared" si="49"/>
        <v>0</v>
      </c>
      <c r="AC188" s="7"/>
    </row>
    <row r="189" spans="1:29" ht="17.25" x14ac:dyDescent="0.25">
      <c r="A189" s="46"/>
      <c r="B189" s="47"/>
      <c r="C189" s="47"/>
      <c r="D189" s="48"/>
      <c r="E189" s="49"/>
      <c r="F189" s="50"/>
      <c r="G189" s="50"/>
      <c r="H189" s="51"/>
      <c r="I189" s="51"/>
      <c r="J189" s="11">
        <f t="shared" si="34"/>
        <v>0</v>
      </c>
      <c r="K189" s="118" t="str">
        <f t="shared" si="35"/>
        <v/>
      </c>
      <c r="L189" s="116" t="str">
        <f t="shared" si="36"/>
        <v/>
      </c>
      <c r="M189" s="85"/>
      <c r="N189" s="88" t="s">
        <v>25</v>
      </c>
      <c r="O189" s="12">
        <f t="shared" si="37"/>
        <v>0</v>
      </c>
      <c r="P189" s="13">
        <f t="shared" si="38"/>
        <v>0</v>
      </c>
      <c r="Q189" s="13">
        <f t="shared" si="39"/>
        <v>0</v>
      </c>
      <c r="R189" s="13">
        <f t="shared" si="40"/>
        <v>0</v>
      </c>
      <c r="S189" s="14">
        <f t="shared" si="41"/>
        <v>0</v>
      </c>
      <c r="T189" s="91">
        <f t="shared" si="42"/>
        <v>0</v>
      </c>
      <c r="U189" s="16">
        <f t="shared" si="43"/>
        <v>0</v>
      </c>
      <c r="V189" s="33">
        <f t="shared" si="50"/>
        <v>0</v>
      </c>
      <c r="W189" s="16">
        <f t="shared" si="44"/>
        <v>0</v>
      </c>
      <c r="X189" s="17">
        <f t="shared" si="45"/>
        <v>0</v>
      </c>
      <c r="Y189" s="16">
        <f t="shared" si="46"/>
        <v>0</v>
      </c>
      <c r="Z189" s="17">
        <f t="shared" si="47"/>
        <v>0</v>
      </c>
      <c r="AA189" s="15">
        <f t="shared" si="48"/>
        <v>0</v>
      </c>
      <c r="AB189" s="109">
        <f t="shared" si="49"/>
        <v>0</v>
      </c>
      <c r="AC189" s="7"/>
    </row>
    <row r="190" spans="1:29" ht="17.25" x14ac:dyDescent="0.25">
      <c r="A190" s="46"/>
      <c r="B190" s="47"/>
      <c r="C190" s="47"/>
      <c r="D190" s="48"/>
      <c r="E190" s="49"/>
      <c r="F190" s="50"/>
      <c r="G190" s="50"/>
      <c r="H190" s="51"/>
      <c r="I190" s="51"/>
      <c r="J190" s="11">
        <f t="shared" si="34"/>
        <v>0</v>
      </c>
      <c r="K190" s="118" t="str">
        <f t="shared" si="35"/>
        <v/>
      </c>
      <c r="L190" s="116" t="str">
        <f t="shared" si="36"/>
        <v/>
      </c>
      <c r="M190" s="85"/>
      <c r="N190" s="88" t="s">
        <v>25</v>
      </c>
      <c r="O190" s="12">
        <f t="shared" si="37"/>
        <v>0</v>
      </c>
      <c r="P190" s="13">
        <f t="shared" si="38"/>
        <v>0</v>
      </c>
      <c r="Q190" s="13">
        <f t="shared" si="39"/>
        <v>0</v>
      </c>
      <c r="R190" s="13">
        <f t="shared" si="40"/>
        <v>0</v>
      </c>
      <c r="S190" s="14">
        <f t="shared" si="41"/>
        <v>0</v>
      </c>
      <c r="T190" s="91">
        <f t="shared" si="42"/>
        <v>0</v>
      </c>
      <c r="U190" s="16">
        <f t="shared" si="43"/>
        <v>0</v>
      </c>
      <c r="V190" s="33">
        <f t="shared" si="50"/>
        <v>0</v>
      </c>
      <c r="W190" s="16">
        <f t="shared" si="44"/>
        <v>0</v>
      </c>
      <c r="X190" s="17">
        <f t="shared" si="45"/>
        <v>0</v>
      </c>
      <c r="Y190" s="16">
        <f t="shared" si="46"/>
        <v>0</v>
      </c>
      <c r="Z190" s="17">
        <f t="shared" si="47"/>
        <v>0</v>
      </c>
      <c r="AA190" s="15">
        <f t="shared" si="48"/>
        <v>0</v>
      </c>
      <c r="AB190" s="109">
        <f t="shared" si="49"/>
        <v>0</v>
      </c>
      <c r="AC190" s="7"/>
    </row>
    <row r="191" spans="1:29" ht="17.25" x14ac:dyDescent="0.25">
      <c r="A191" s="46"/>
      <c r="B191" s="47"/>
      <c r="C191" s="47"/>
      <c r="D191" s="48"/>
      <c r="E191" s="49"/>
      <c r="F191" s="50"/>
      <c r="G191" s="50"/>
      <c r="H191" s="51"/>
      <c r="I191" s="51"/>
      <c r="J191" s="11">
        <f t="shared" si="34"/>
        <v>0</v>
      </c>
      <c r="K191" s="118" t="str">
        <f t="shared" si="35"/>
        <v/>
      </c>
      <c r="L191" s="116" t="str">
        <f t="shared" si="36"/>
        <v/>
      </c>
      <c r="M191" s="85"/>
      <c r="N191" s="88" t="s">
        <v>25</v>
      </c>
      <c r="O191" s="12">
        <f t="shared" si="37"/>
        <v>0</v>
      </c>
      <c r="P191" s="13">
        <f t="shared" si="38"/>
        <v>0</v>
      </c>
      <c r="Q191" s="13">
        <f t="shared" si="39"/>
        <v>0</v>
      </c>
      <c r="R191" s="13">
        <f t="shared" si="40"/>
        <v>0</v>
      </c>
      <c r="S191" s="14">
        <f t="shared" si="41"/>
        <v>0</v>
      </c>
      <c r="T191" s="91">
        <f t="shared" si="42"/>
        <v>0</v>
      </c>
      <c r="U191" s="16">
        <f t="shared" si="43"/>
        <v>0</v>
      </c>
      <c r="V191" s="33">
        <f t="shared" si="50"/>
        <v>0</v>
      </c>
      <c r="W191" s="16">
        <f t="shared" si="44"/>
        <v>0</v>
      </c>
      <c r="X191" s="17">
        <f t="shared" si="45"/>
        <v>0</v>
      </c>
      <c r="Y191" s="16">
        <f t="shared" si="46"/>
        <v>0</v>
      </c>
      <c r="Z191" s="17">
        <f t="shared" si="47"/>
        <v>0</v>
      </c>
      <c r="AA191" s="15">
        <f t="shared" si="48"/>
        <v>0</v>
      </c>
      <c r="AB191" s="109">
        <f t="shared" si="49"/>
        <v>0</v>
      </c>
      <c r="AC191" s="7"/>
    </row>
    <row r="192" spans="1:29" ht="17.25" x14ac:dyDescent="0.25">
      <c r="A192" s="46"/>
      <c r="B192" s="47"/>
      <c r="C192" s="47"/>
      <c r="D192" s="48"/>
      <c r="E192" s="49"/>
      <c r="F192" s="50"/>
      <c r="G192" s="50"/>
      <c r="H192" s="51"/>
      <c r="I192" s="51"/>
      <c r="J192" s="11">
        <f t="shared" si="34"/>
        <v>0</v>
      </c>
      <c r="K192" s="118" t="str">
        <f t="shared" si="35"/>
        <v/>
      </c>
      <c r="L192" s="116" t="str">
        <f t="shared" si="36"/>
        <v/>
      </c>
      <c r="M192" s="85"/>
      <c r="N192" s="88" t="s">
        <v>25</v>
      </c>
      <c r="O192" s="12">
        <f t="shared" si="37"/>
        <v>0</v>
      </c>
      <c r="P192" s="13">
        <f t="shared" si="38"/>
        <v>0</v>
      </c>
      <c r="Q192" s="13">
        <f t="shared" si="39"/>
        <v>0</v>
      </c>
      <c r="R192" s="13">
        <f t="shared" si="40"/>
        <v>0</v>
      </c>
      <c r="S192" s="14">
        <f t="shared" si="41"/>
        <v>0</v>
      </c>
      <c r="T192" s="91">
        <f t="shared" si="42"/>
        <v>0</v>
      </c>
      <c r="U192" s="16">
        <f t="shared" si="43"/>
        <v>0</v>
      </c>
      <c r="V192" s="33">
        <f t="shared" si="50"/>
        <v>0</v>
      </c>
      <c r="W192" s="16">
        <f t="shared" si="44"/>
        <v>0</v>
      </c>
      <c r="X192" s="17">
        <f t="shared" si="45"/>
        <v>0</v>
      </c>
      <c r="Y192" s="16">
        <f t="shared" si="46"/>
        <v>0</v>
      </c>
      <c r="Z192" s="17">
        <f t="shared" si="47"/>
        <v>0</v>
      </c>
      <c r="AA192" s="15">
        <f t="shared" si="48"/>
        <v>0</v>
      </c>
      <c r="AB192" s="109">
        <f t="shared" si="49"/>
        <v>0</v>
      </c>
      <c r="AC192" s="7"/>
    </row>
    <row r="193" spans="1:29" ht="17.25" x14ac:dyDescent="0.25">
      <c r="A193" s="46"/>
      <c r="B193" s="47"/>
      <c r="C193" s="47"/>
      <c r="D193" s="48"/>
      <c r="E193" s="49"/>
      <c r="F193" s="50"/>
      <c r="G193" s="50"/>
      <c r="H193" s="51"/>
      <c r="I193" s="51"/>
      <c r="J193" s="11">
        <f t="shared" si="34"/>
        <v>0</v>
      </c>
      <c r="K193" s="118" t="str">
        <f t="shared" si="35"/>
        <v/>
      </c>
      <c r="L193" s="116" t="str">
        <f t="shared" si="36"/>
        <v/>
      </c>
      <c r="M193" s="85"/>
      <c r="N193" s="88" t="s">
        <v>25</v>
      </c>
      <c r="O193" s="12">
        <f t="shared" si="37"/>
        <v>0</v>
      </c>
      <c r="P193" s="13">
        <f t="shared" si="38"/>
        <v>0</v>
      </c>
      <c r="Q193" s="13">
        <f t="shared" si="39"/>
        <v>0</v>
      </c>
      <c r="R193" s="13">
        <f t="shared" si="40"/>
        <v>0</v>
      </c>
      <c r="S193" s="14">
        <f t="shared" si="41"/>
        <v>0</v>
      </c>
      <c r="T193" s="91">
        <f t="shared" si="42"/>
        <v>0</v>
      </c>
      <c r="U193" s="16">
        <f t="shared" si="43"/>
        <v>0</v>
      </c>
      <c r="V193" s="33">
        <f t="shared" si="50"/>
        <v>0</v>
      </c>
      <c r="W193" s="16">
        <f t="shared" si="44"/>
        <v>0</v>
      </c>
      <c r="X193" s="17">
        <f t="shared" si="45"/>
        <v>0</v>
      </c>
      <c r="Y193" s="16">
        <f t="shared" si="46"/>
        <v>0</v>
      </c>
      <c r="Z193" s="17">
        <f t="shared" si="47"/>
        <v>0</v>
      </c>
      <c r="AA193" s="15">
        <f t="shared" si="48"/>
        <v>0</v>
      </c>
      <c r="AB193" s="109">
        <f t="shared" si="49"/>
        <v>0</v>
      </c>
      <c r="AC193" s="7"/>
    </row>
    <row r="194" spans="1:29" ht="17.25" x14ac:dyDescent="0.25">
      <c r="A194" s="46"/>
      <c r="B194" s="47"/>
      <c r="C194" s="47"/>
      <c r="D194" s="48"/>
      <c r="E194" s="49"/>
      <c r="F194" s="50"/>
      <c r="G194" s="50"/>
      <c r="H194" s="51"/>
      <c r="I194" s="51"/>
      <c r="J194" s="11">
        <f t="shared" si="34"/>
        <v>0</v>
      </c>
      <c r="K194" s="118" t="str">
        <f t="shared" si="35"/>
        <v/>
      </c>
      <c r="L194" s="116" t="str">
        <f t="shared" si="36"/>
        <v/>
      </c>
      <c r="M194" s="85"/>
      <c r="N194" s="88" t="s">
        <v>25</v>
      </c>
      <c r="O194" s="12">
        <f t="shared" si="37"/>
        <v>0</v>
      </c>
      <c r="P194" s="13">
        <f t="shared" si="38"/>
        <v>0</v>
      </c>
      <c r="Q194" s="13">
        <f t="shared" si="39"/>
        <v>0</v>
      </c>
      <c r="R194" s="13">
        <f t="shared" si="40"/>
        <v>0</v>
      </c>
      <c r="S194" s="14">
        <f t="shared" si="41"/>
        <v>0</v>
      </c>
      <c r="T194" s="91">
        <f t="shared" si="42"/>
        <v>0</v>
      </c>
      <c r="U194" s="16">
        <f t="shared" si="43"/>
        <v>0</v>
      </c>
      <c r="V194" s="33">
        <f t="shared" si="50"/>
        <v>0</v>
      </c>
      <c r="W194" s="16">
        <f t="shared" si="44"/>
        <v>0</v>
      </c>
      <c r="X194" s="17">
        <f t="shared" si="45"/>
        <v>0</v>
      </c>
      <c r="Y194" s="16">
        <f t="shared" si="46"/>
        <v>0</v>
      </c>
      <c r="Z194" s="17">
        <f t="shared" si="47"/>
        <v>0</v>
      </c>
      <c r="AA194" s="15">
        <f t="shared" si="48"/>
        <v>0</v>
      </c>
      <c r="AB194" s="109">
        <f t="shared" si="49"/>
        <v>0</v>
      </c>
      <c r="AC194" s="7"/>
    </row>
    <row r="195" spans="1:29" ht="17.25" x14ac:dyDescent="0.25">
      <c r="A195" s="46"/>
      <c r="B195" s="47"/>
      <c r="C195" s="47"/>
      <c r="D195" s="48"/>
      <c r="E195" s="49"/>
      <c r="F195" s="50"/>
      <c r="G195" s="50"/>
      <c r="H195" s="51"/>
      <c r="I195" s="51"/>
      <c r="J195" s="11">
        <f t="shared" si="34"/>
        <v>0</v>
      </c>
      <c r="K195" s="118" t="str">
        <f t="shared" si="35"/>
        <v/>
      </c>
      <c r="L195" s="116" t="str">
        <f t="shared" si="36"/>
        <v/>
      </c>
      <c r="M195" s="85"/>
      <c r="N195" s="88" t="s">
        <v>25</v>
      </c>
      <c r="O195" s="12">
        <f t="shared" si="37"/>
        <v>0</v>
      </c>
      <c r="P195" s="13">
        <f t="shared" si="38"/>
        <v>0</v>
      </c>
      <c r="Q195" s="13">
        <f t="shared" si="39"/>
        <v>0</v>
      </c>
      <c r="R195" s="13">
        <f t="shared" si="40"/>
        <v>0</v>
      </c>
      <c r="S195" s="14">
        <f t="shared" si="41"/>
        <v>0</v>
      </c>
      <c r="T195" s="91">
        <f t="shared" si="42"/>
        <v>0</v>
      </c>
      <c r="U195" s="16">
        <f t="shared" si="43"/>
        <v>0</v>
      </c>
      <c r="V195" s="33">
        <f t="shared" si="50"/>
        <v>0</v>
      </c>
      <c r="W195" s="16">
        <f t="shared" si="44"/>
        <v>0</v>
      </c>
      <c r="X195" s="17">
        <f t="shared" si="45"/>
        <v>0</v>
      </c>
      <c r="Y195" s="16">
        <f t="shared" si="46"/>
        <v>0</v>
      </c>
      <c r="Z195" s="17">
        <f t="shared" si="47"/>
        <v>0</v>
      </c>
      <c r="AA195" s="15">
        <f t="shared" si="48"/>
        <v>0</v>
      </c>
      <c r="AB195" s="109">
        <f t="shared" si="49"/>
        <v>0</v>
      </c>
      <c r="AC195" s="7"/>
    </row>
    <row r="196" spans="1:29" ht="17.25" x14ac:dyDescent="0.25">
      <c r="A196" s="46"/>
      <c r="B196" s="47"/>
      <c r="C196" s="47"/>
      <c r="D196" s="48"/>
      <c r="E196" s="49"/>
      <c r="F196" s="50"/>
      <c r="G196" s="50"/>
      <c r="H196" s="51"/>
      <c r="I196" s="51"/>
      <c r="J196" s="11">
        <f t="shared" si="34"/>
        <v>0</v>
      </c>
      <c r="K196" s="118" t="str">
        <f t="shared" si="35"/>
        <v/>
      </c>
      <c r="L196" s="116" t="str">
        <f t="shared" si="36"/>
        <v/>
      </c>
      <c r="M196" s="85"/>
      <c r="N196" s="88" t="s">
        <v>25</v>
      </c>
      <c r="O196" s="12">
        <f t="shared" si="37"/>
        <v>0</v>
      </c>
      <c r="P196" s="13">
        <f t="shared" si="38"/>
        <v>0</v>
      </c>
      <c r="Q196" s="13">
        <f t="shared" si="39"/>
        <v>0</v>
      </c>
      <c r="R196" s="13">
        <f t="shared" si="40"/>
        <v>0</v>
      </c>
      <c r="S196" s="14">
        <f t="shared" si="41"/>
        <v>0</v>
      </c>
      <c r="T196" s="91">
        <f t="shared" si="42"/>
        <v>0</v>
      </c>
      <c r="U196" s="16">
        <f t="shared" si="43"/>
        <v>0</v>
      </c>
      <c r="V196" s="33">
        <f t="shared" si="50"/>
        <v>0</v>
      </c>
      <c r="W196" s="16">
        <f t="shared" si="44"/>
        <v>0</v>
      </c>
      <c r="X196" s="17">
        <f t="shared" si="45"/>
        <v>0</v>
      </c>
      <c r="Y196" s="16">
        <f t="shared" si="46"/>
        <v>0</v>
      </c>
      <c r="Z196" s="17">
        <f t="shared" si="47"/>
        <v>0</v>
      </c>
      <c r="AA196" s="15">
        <f t="shared" si="48"/>
        <v>0</v>
      </c>
      <c r="AB196" s="109">
        <f t="shared" si="49"/>
        <v>0</v>
      </c>
      <c r="AC196" s="7"/>
    </row>
    <row r="197" spans="1:29" ht="17.25" x14ac:dyDescent="0.25">
      <c r="A197" s="46"/>
      <c r="B197" s="47"/>
      <c r="C197" s="47"/>
      <c r="D197" s="48"/>
      <c r="E197" s="49"/>
      <c r="F197" s="50"/>
      <c r="G197" s="50"/>
      <c r="H197" s="51"/>
      <c r="I197" s="51"/>
      <c r="J197" s="11">
        <f t="shared" si="34"/>
        <v>0</v>
      </c>
      <c r="K197" s="118" t="str">
        <f t="shared" si="35"/>
        <v/>
      </c>
      <c r="L197" s="116" t="str">
        <f t="shared" si="36"/>
        <v/>
      </c>
      <c r="M197" s="85"/>
      <c r="N197" s="88" t="s">
        <v>25</v>
      </c>
      <c r="O197" s="12">
        <f t="shared" si="37"/>
        <v>0</v>
      </c>
      <c r="P197" s="13">
        <f t="shared" si="38"/>
        <v>0</v>
      </c>
      <c r="Q197" s="13">
        <f t="shared" si="39"/>
        <v>0</v>
      </c>
      <c r="R197" s="13">
        <f t="shared" si="40"/>
        <v>0</v>
      </c>
      <c r="S197" s="14">
        <f t="shared" si="41"/>
        <v>0</v>
      </c>
      <c r="T197" s="91">
        <f t="shared" si="42"/>
        <v>0</v>
      </c>
      <c r="U197" s="16">
        <f t="shared" si="43"/>
        <v>0</v>
      </c>
      <c r="V197" s="33">
        <f t="shared" si="50"/>
        <v>0</v>
      </c>
      <c r="W197" s="16">
        <f t="shared" si="44"/>
        <v>0</v>
      </c>
      <c r="X197" s="17">
        <f t="shared" si="45"/>
        <v>0</v>
      </c>
      <c r="Y197" s="16">
        <f t="shared" si="46"/>
        <v>0</v>
      </c>
      <c r="Z197" s="17">
        <f t="shared" si="47"/>
        <v>0</v>
      </c>
      <c r="AA197" s="15">
        <f t="shared" si="48"/>
        <v>0</v>
      </c>
      <c r="AB197" s="109">
        <f t="shared" si="49"/>
        <v>0</v>
      </c>
      <c r="AC197" s="7"/>
    </row>
    <row r="198" spans="1:29" ht="17.25" x14ac:dyDescent="0.25">
      <c r="A198" s="46"/>
      <c r="B198" s="47"/>
      <c r="C198" s="47"/>
      <c r="D198" s="48"/>
      <c r="E198" s="49"/>
      <c r="F198" s="50"/>
      <c r="G198" s="50"/>
      <c r="H198" s="51"/>
      <c r="I198" s="51"/>
      <c r="J198" s="11">
        <f t="shared" si="34"/>
        <v>0</v>
      </c>
      <c r="K198" s="118" t="str">
        <f t="shared" si="35"/>
        <v/>
      </c>
      <c r="L198" s="116" t="str">
        <f t="shared" si="36"/>
        <v/>
      </c>
      <c r="M198" s="85"/>
      <c r="N198" s="88" t="s">
        <v>25</v>
      </c>
      <c r="O198" s="12">
        <f t="shared" si="37"/>
        <v>0</v>
      </c>
      <c r="P198" s="13">
        <f t="shared" si="38"/>
        <v>0</v>
      </c>
      <c r="Q198" s="13">
        <f t="shared" si="39"/>
        <v>0</v>
      </c>
      <c r="R198" s="13">
        <f t="shared" si="40"/>
        <v>0</v>
      </c>
      <c r="S198" s="14">
        <f t="shared" si="41"/>
        <v>0</v>
      </c>
      <c r="T198" s="91">
        <f t="shared" si="42"/>
        <v>0</v>
      </c>
      <c r="U198" s="16">
        <f t="shared" si="43"/>
        <v>0</v>
      </c>
      <c r="V198" s="33">
        <f t="shared" si="50"/>
        <v>0</v>
      </c>
      <c r="W198" s="16">
        <f t="shared" si="44"/>
        <v>0</v>
      </c>
      <c r="X198" s="17">
        <f t="shared" si="45"/>
        <v>0</v>
      </c>
      <c r="Y198" s="16">
        <f t="shared" si="46"/>
        <v>0</v>
      </c>
      <c r="Z198" s="17">
        <f t="shared" si="47"/>
        <v>0</v>
      </c>
      <c r="AA198" s="15">
        <f t="shared" si="48"/>
        <v>0</v>
      </c>
      <c r="AB198" s="109">
        <f t="shared" si="49"/>
        <v>0</v>
      </c>
      <c r="AC198" s="7"/>
    </row>
    <row r="199" spans="1:29" ht="17.25" x14ac:dyDescent="0.25">
      <c r="A199" s="46"/>
      <c r="B199" s="47"/>
      <c r="C199" s="47"/>
      <c r="D199" s="48"/>
      <c r="E199" s="49"/>
      <c r="F199" s="50"/>
      <c r="G199" s="50"/>
      <c r="H199" s="51"/>
      <c r="I199" s="51"/>
      <c r="J199" s="11">
        <f t="shared" si="34"/>
        <v>0</v>
      </c>
      <c r="K199" s="118" t="str">
        <f t="shared" si="35"/>
        <v/>
      </c>
      <c r="L199" s="116" t="str">
        <f t="shared" si="36"/>
        <v/>
      </c>
      <c r="M199" s="85"/>
      <c r="N199" s="88" t="s">
        <v>25</v>
      </c>
      <c r="O199" s="12">
        <f t="shared" si="37"/>
        <v>0</v>
      </c>
      <c r="P199" s="13">
        <f t="shared" si="38"/>
        <v>0</v>
      </c>
      <c r="Q199" s="13">
        <f t="shared" si="39"/>
        <v>0</v>
      </c>
      <c r="R199" s="13">
        <f t="shared" si="40"/>
        <v>0</v>
      </c>
      <c r="S199" s="14">
        <f t="shared" si="41"/>
        <v>0</v>
      </c>
      <c r="T199" s="91">
        <f t="shared" si="42"/>
        <v>0</v>
      </c>
      <c r="U199" s="16">
        <f t="shared" si="43"/>
        <v>0</v>
      </c>
      <c r="V199" s="33">
        <f t="shared" si="50"/>
        <v>0</v>
      </c>
      <c r="W199" s="16">
        <f t="shared" si="44"/>
        <v>0</v>
      </c>
      <c r="X199" s="17">
        <f t="shared" si="45"/>
        <v>0</v>
      </c>
      <c r="Y199" s="16">
        <f t="shared" si="46"/>
        <v>0</v>
      </c>
      <c r="Z199" s="17">
        <f t="shared" si="47"/>
        <v>0</v>
      </c>
      <c r="AA199" s="15">
        <f t="shared" si="48"/>
        <v>0</v>
      </c>
      <c r="AB199" s="109">
        <f t="shared" si="49"/>
        <v>0</v>
      </c>
      <c r="AC199" s="7"/>
    </row>
    <row r="200" spans="1:29" ht="17.25" x14ac:dyDescent="0.25">
      <c r="A200" s="46"/>
      <c r="B200" s="47"/>
      <c r="C200" s="47"/>
      <c r="D200" s="48"/>
      <c r="E200" s="49"/>
      <c r="F200" s="50"/>
      <c r="G200" s="50"/>
      <c r="H200" s="51"/>
      <c r="I200" s="51"/>
      <c r="J200" s="11">
        <f t="shared" ref="J200:J263" si="51">H200+I200</f>
        <v>0</v>
      </c>
      <c r="K200" s="118" t="str">
        <f t="shared" ref="K200:K263" si="52">IF(J200&gt;0,IF(J200&gt;365,"MAX 365",IF((G200-F200+1)=J200,"ok","Errore! Verificare Giorni")),"")</f>
        <v/>
      </c>
      <c r="L200" s="116" t="str">
        <f t="shared" ref="L200:L263" si="53">IF(J200&gt;0,(G200-F200+1)-I200,"")</f>
        <v/>
      </c>
      <c r="M200" s="85"/>
      <c r="N200" s="88" t="s">
        <v>25</v>
      </c>
      <c r="O200" s="12">
        <f t="shared" ref="O200:O263" si="54">IF(H200&gt;0,59.2,0)</f>
        <v>0</v>
      </c>
      <c r="P200" s="13">
        <f t="shared" ref="P200:P263" si="55">IF(I200&gt;0,45.71,0)</f>
        <v>0</v>
      </c>
      <c r="Q200" s="13">
        <f t="shared" ref="Q200:Q263" si="56">ROUND(H200*O200,2)</f>
        <v>0</v>
      </c>
      <c r="R200" s="13">
        <f t="shared" ref="R200:R263" si="57">ROUND(I200*P200,2)</f>
        <v>0</v>
      </c>
      <c r="S200" s="14">
        <f t="shared" ref="S200:S263" si="58">ROUND(Q200+R200,2)</f>
        <v>0</v>
      </c>
      <c r="T200" s="91">
        <f t="shared" ref="T200:T263" si="59">IF(M200=0,0,IF((M200&lt;5000),5000,M200))</f>
        <v>0</v>
      </c>
      <c r="U200" s="16">
        <f t="shared" ref="U200:U263" si="60">IF(T200=0,0,ROUND((T200-5000)/(20000-5000),2))</f>
        <v>0</v>
      </c>
      <c r="V200" s="33">
        <f t="shared" si="50"/>
        <v>0</v>
      </c>
      <c r="W200" s="16">
        <f t="shared" ref="W200:W263" si="61">IF(H200&gt;0,ROUND((U200*(O200-V200)+V200),2),0)</f>
        <v>0</v>
      </c>
      <c r="X200" s="17">
        <f t="shared" ref="X200:X263" si="62">IF(H200&gt;0,ROUND(O200-W200,2),0)</f>
        <v>0</v>
      </c>
      <c r="Y200" s="16">
        <f t="shared" ref="Y200:Y263" si="63">IF(I200&gt;0,(ROUND((U200*(P200-V200)+V200),2)),0)</f>
        <v>0</v>
      </c>
      <c r="Z200" s="17">
        <f t="shared" ref="Z200:Z263" si="64">IF(I200&gt;0,(ROUND(P200-Y200,2)),0)</f>
        <v>0</v>
      </c>
      <c r="AA200" s="15">
        <f t="shared" ref="AA200:AA263" si="65">ROUND((W200*H200)+(Y200*I200),2)</f>
        <v>0</v>
      </c>
      <c r="AB200" s="109">
        <f t="shared" ref="AB200:AB263" si="66">ROUND((X200*H200)+(Z200*I200),2)</f>
        <v>0</v>
      </c>
      <c r="AC200" s="7"/>
    </row>
    <row r="201" spans="1:29" ht="17.25" x14ac:dyDescent="0.25">
      <c r="A201" s="46"/>
      <c r="B201" s="47"/>
      <c r="C201" s="47"/>
      <c r="D201" s="48"/>
      <c r="E201" s="49"/>
      <c r="F201" s="50"/>
      <c r="G201" s="50"/>
      <c r="H201" s="51"/>
      <c r="I201" s="51"/>
      <c r="J201" s="11">
        <f t="shared" si="51"/>
        <v>0</v>
      </c>
      <c r="K201" s="118" t="str">
        <f t="shared" si="52"/>
        <v/>
      </c>
      <c r="L201" s="116" t="str">
        <f t="shared" si="53"/>
        <v/>
      </c>
      <c r="M201" s="85"/>
      <c r="N201" s="88" t="s">
        <v>25</v>
      </c>
      <c r="O201" s="12">
        <f t="shared" si="54"/>
        <v>0</v>
      </c>
      <c r="P201" s="13">
        <f t="shared" si="55"/>
        <v>0</v>
      </c>
      <c r="Q201" s="13">
        <f t="shared" si="56"/>
        <v>0</v>
      </c>
      <c r="R201" s="13">
        <f t="shared" si="57"/>
        <v>0</v>
      </c>
      <c r="S201" s="14">
        <f t="shared" si="58"/>
        <v>0</v>
      </c>
      <c r="T201" s="91">
        <f t="shared" si="59"/>
        <v>0</v>
      </c>
      <c r="U201" s="16">
        <f t="shared" si="60"/>
        <v>0</v>
      </c>
      <c r="V201" s="33">
        <f t="shared" ref="V201:V264" si="67">IF(N201="NO",0,IF(N201="SI",17.02,0))</f>
        <v>0</v>
      </c>
      <c r="W201" s="16">
        <f t="shared" si="61"/>
        <v>0</v>
      </c>
      <c r="X201" s="17">
        <f t="shared" si="62"/>
        <v>0</v>
      </c>
      <c r="Y201" s="16">
        <f t="shared" si="63"/>
        <v>0</v>
      </c>
      <c r="Z201" s="17">
        <f t="shared" si="64"/>
        <v>0</v>
      </c>
      <c r="AA201" s="15">
        <f t="shared" si="65"/>
        <v>0</v>
      </c>
      <c r="AB201" s="109">
        <f t="shared" si="66"/>
        <v>0</v>
      </c>
      <c r="AC201" s="7"/>
    </row>
    <row r="202" spans="1:29" ht="17.25" x14ac:dyDescent="0.25">
      <c r="A202" s="46"/>
      <c r="B202" s="47"/>
      <c r="C202" s="47"/>
      <c r="D202" s="48"/>
      <c r="E202" s="49"/>
      <c r="F202" s="50"/>
      <c r="G202" s="50"/>
      <c r="H202" s="51"/>
      <c r="I202" s="51"/>
      <c r="J202" s="11">
        <f t="shared" si="51"/>
        <v>0</v>
      </c>
      <c r="K202" s="118" t="str">
        <f t="shared" si="52"/>
        <v/>
      </c>
      <c r="L202" s="116" t="str">
        <f t="shared" si="53"/>
        <v/>
      </c>
      <c r="M202" s="85"/>
      <c r="N202" s="88" t="s">
        <v>25</v>
      </c>
      <c r="O202" s="12">
        <f t="shared" si="54"/>
        <v>0</v>
      </c>
      <c r="P202" s="13">
        <f t="shared" si="55"/>
        <v>0</v>
      </c>
      <c r="Q202" s="13">
        <f t="shared" si="56"/>
        <v>0</v>
      </c>
      <c r="R202" s="13">
        <f t="shared" si="57"/>
        <v>0</v>
      </c>
      <c r="S202" s="14">
        <f t="shared" si="58"/>
        <v>0</v>
      </c>
      <c r="T202" s="91">
        <f t="shared" si="59"/>
        <v>0</v>
      </c>
      <c r="U202" s="16">
        <f t="shared" si="60"/>
        <v>0</v>
      </c>
      <c r="V202" s="33">
        <f t="shared" si="67"/>
        <v>0</v>
      </c>
      <c r="W202" s="16">
        <f t="shared" si="61"/>
        <v>0</v>
      </c>
      <c r="X202" s="17">
        <f t="shared" si="62"/>
        <v>0</v>
      </c>
      <c r="Y202" s="16">
        <f t="shared" si="63"/>
        <v>0</v>
      </c>
      <c r="Z202" s="17">
        <f t="shared" si="64"/>
        <v>0</v>
      </c>
      <c r="AA202" s="15">
        <f t="shared" si="65"/>
        <v>0</v>
      </c>
      <c r="AB202" s="109">
        <f t="shared" si="66"/>
        <v>0</v>
      </c>
      <c r="AC202" s="7"/>
    </row>
    <row r="203" spans="1:29" ht="17.25" x14ac:dyDescent="0.25">
      <c r="A203" s="46"/>
      <c r="B203" s="47"/>
      <c r="C203" s="47"/>
      <c r="D203" s="48"/>
      <c r="E203" s="49"/>
      <c r="F203" s="50"/>
      <c r="G203" s="50"/>
      <c r="H203" s="51"/>
      <c r="I203" s="51"/>
      <c r="J203" s="11">
        <f t="shared" si="51"/>
        <v>0</v>
      </c>
      <c r="K203" s="118" t="str">
        <f t="shared" si="52"/>
        <v/>
      </c>
      <c r="L203" s="116" t="str">
        <f t="shared" si="53"/>
        <v/>
      </c>
      <c r="M203" s="85"/>
      <c r="N203" s="88" t="s">
        <v>25</v>
      </c>
      <c r="O203" s="12">
        <f t="shared" si="54"/>
        <v>0</v>
      </c>
      <c r="P203" s="13">
        <f t="shared" si="55"/>
        <v>0</v>
      </c>
      <c r="Q203" s="13">
        <f t="shared" si="56"/>
        <v>0</v>
      </c>
      <c r="R203" s="13">
        <f t="shared" si="57"/>
        <v>0</v>
      </c>
      <c r="S203" s="14">
        <f t="shared" si="58"/>
        <v>0</v>
      </c>
      <c r="T203" s="91">
        <f t="shared" si="59"/>
        <v>0</v>
      </c>
      <c r="U203" s="16">
        <f t="shared" si="60"/>
        <v>0</v>
      </c>
      <c r="V203" s="33">
        <f t="shared" si="67"/>
        <v>0</v>
      </c>
      <c r="W203" s="16">
        <f t="shared" si="61"/>
        <v>0</v>
      </c>
      <c r="X203" s="17">
        <f t="shared" si="62"/>
        <v>0</v>
      </c>
      <c r="Y203" s="16">
        <f t="shared" si="63"/>
        <v>0</v>
      </c>
      <c r="Z203" s="17">
        <f t="shared" si="64"/>
        <v>0</v>
      </c>
      <c r="AA203" s="15">
        <f t="shared" si="65"/>
        <v>0</v>
      </c>
      <c r="AB203" s="109">
        <f t="shared" si="66"/>
        <v>0</v>
      </c>
      <c r="AC203" s="7"/>
    </row>
    <row r="204" spans="1:29" ht="17.25" x14ac:dyDescent="0.25">
      <c r="A204" s="46"/>
      <c r="B204" s="47"/>
      <c r="C204" s="47"/>
      <c r="D204" s="48"/>
      <c r="E204" s="49"/>
      <c r="F204" s="50"/>
      <c r="G204" s="50"/>
      <c r="H204" s="51"/>
      <c r="I204" s="51"/>
      <c r="J204" s="11">
        <f t="shared" si="51"/>
        <v>0</v>
      </c>
      <c r="K204" s="118" t="str">
        <f t="shared" si="52"/>
        <v/>
      </c>
      <c r="L204" s="116" t="str">
        <f t="shared" si="53"/>
        <v/>
      </c>
      <c r="M204" s="85"/>
      <c r="N204" s="88" t="s">
        <v>25</v>
      </c>
      <c r="O204" s="12">
        <f t="shared" si="54"/>
        <v>0</v>
      </c>
      <c r="P204" s="13">
        <f t="shared" si="55"/>
        <v>0</v>
      </c>
      <c r="Q204" s="13">
        <f t="shared" si="56"/>
        <v>0</v>
      </c>
      <c r="R204" s="13">
        <f t="shared" si="57"/>
        <v>0</v>
      </c>
      <c r="S204" s="14">
        <f t="shared" si="58"/>
        <v>0</v>
      </c>
      <c r="T204" s="91">
        <f t="shared" si="59"/>
        <v>0</v>
      </c>
      <c r="U204" s="16">
        <f t="shared" si="60"/>
        <v>0</v>
      </c>
      <c r="V204" s="33">
        <f t="shared" si="67"/>
        <v>0</v>
      </c>
      <c r="W204" s="16">
        <f t="shared" si="61"/>
        <v>0</v>
      </c>
      <c r="X204" s="17">
        <f t="shared" si="62"/>
        <v>0</v>
      </c>
      <c r="Y204" s="16">
        <f t="shared" si="63"/>
        <v>0</v>
      </c>
      <c r="Z204" s="17">
        <f t="shared" si="64"/>
        <v>0</v>
      </c>
      <c r="AA204" s="15">
        <f t="shared" si="65"/>
        <v>0</v>
      </c>
      <c r="AB204" s="109">
        <f t="shared" si="66"/>
        <v>0</v>
      </c>
      <c r="AC204" s="7"/>
    </row>
    <row r="205" spans="1:29" ht="17.25" x14ac:dyDescent="0.25">
      <c r="A205" s="46"/>
      <c r="B205" s="47"/>
      <c r="C205" s="47"/>
      <c r="D205" s="48"/>
      <c r="E205" s="49"/>
      <c r="F205" s="50"/>
      <c r="G205" s="50"/>
      <c r="H205" s="51"/>
      <c r="I205" s="51"/>
      <c r="J205" s="11">
        <f t="shared" si="51"/>
        <v>0</v>
      </c>
      <c r="K205" s="118" t="str">
        <f t="shared" si="52"/>
        <v/>
      </c>
      <c r="L205" s="116" t="str">
        <f t="shared" si="53"/>
        <v/>
      </c>
      <c r="M205" s="85"/>
      <c r="N205" s="88" t="s">
        <v>25</v>
      </c>
      <c r="O205" s="12">
        <f t="shared" si="54"/>
        <v>0</v>
      </c>
      <c r="P205" s="13">
        <f t="shared" si="55"/>
        <v>0</v>
      </c>
      <c r="Q205" s="13">
        <f t="shared" si="56"/>
        <v>0</v>
      </c>
      <c r="R205" s="13">
        <f t="shared" si="57"/>
        <v>0</v>
      </c>
      <c r="S205" s="14">
        <f t="shared" si="58"/>
        <v>0</v>
      </c>
      <c r="T205" s="91">
        <f t="shared" si="59"/>
        <v>0</v>
      </c>
      <c r="U205" s="16">
        <f t="shared" si="60"/>
        <v>0</v>
      </c>
      <c r="V205" s="33">
        <f t="shared" si="67"/>
        <v>0</v>
      </c>
      <c r="W205" s="16">
        <f t="shared" si="61"/>
        <v>0</v>
      </c>
      <c r="X205" s="17">
        <f t="shared" si="62"/>
        <v>0</v>
      </c>
      <c r="Y205" s="16">
        <f t="shared" si="63"/>
        <v>0</v>
      </c>
      <c r="Z205" s="17">
        <f t="shared" si="64"/>
        <v>0</v>
      </c>
      <c r="AA205" s="15">
        <f t="shared" si="65"/>
        <v>0</v>
      </c>
      <c r="AB205" s="109">
        <f t="shared" si="66"/>
        <v>0</v>
      </c>
      <c r="AC205" s="7"/>
    </row>
    <row r="206" spans="1:29" ht="17.25" x14ac:dyDescent="0.25">
      <c r="A206" s="46"/>
      <c r="B206" s="47"/>
      <c r="C206" s="47"/>
      <c r="D206" s="48"/>
      <c r="E206" s="49"/>
      <c r="F206" s="50"/>
      <c r="G206" s="50"/>
      <c r="H206" s="51"/>
      <c r="I206" s="51"/>
      <c r="J206" s="11">
        <f t="shared" si="51"/>
        <v>0</v>
      </c>
      <c r="K206" s="118" t="str">
        <f t="shared" si="52"/>
        <v/>
      </c>
      <c r="L206" s="116" t="str">
        <f t="shared" si="53"/>
        <v/>
      </c>
      <c r="M206" s="85"/>
      <c r="N206" s="88" t="s">
        <v>25</v>
      </c>
      <c r="O206" s="12">
        <f t="shared" si="54"/>
        <v>0</v>
      </c>
      <c r="P206" s="13">
        <f t="shared" si="55"/>
        <v>0</v>
      </c>
      <c r="Q206" s="13">
        <f t="shared" si="56"/>
        <v>0</v>
      </c>
      <c r="R206" s="13">
        <f t="shared" si="57"/>
        <v>0</v>
      </c>
      <c r="S206" s="14">
        <f t="shared" si="58"/>
        <v>0</v>
      </c>
      <c r="T206" s="91">
        <f t="shared" si="59"/>
        <v>0</v>
      </c>
      <c r="U206" s="16">
        <f t="shared" si="60"/>
        <v>0</v>
      </c>
      <c r="V206" s="33">
        <f t="shared" si="67"/>
        <v>0</v>
      </c>
      <c r="W206" s="16">
        <f t="shared" si="61"/>
        <v>0</v>
      </c>
      <c r="X206" s="17">
        <f t="shared" si="62"/>
        <v>0</v>
      </c>
      <c r="Y206" s="16">
        <f t="shared" si="63"/>
        <v>0</v>
      </c>
      <c r="Z206" s="17">
        <f t="shared" si="64"/>
        <v>0</v>
      </c>
      <c r="AA206" s="15">
        <f t="shared" si="65"/>
        <v>0</v>
      </c>
      <c r="AB206" s="109">
        <f t="shared" si="66"/>
        <v>0</v>
      </c>
      <c r="AC206" s="7"/>
    </row>
    <row r="207" spans="1:29" ht="17.25" x14ac:dyDescent="0.25">
      <c r="A207" s="46"/>
      <c r="B207" s="47"/>
      <c r="C207" s="47"/>
      <c r="D207" s="48"/>
      <c r="E207" s="49"/>
      <c r="F207" s="50"/>
      <c r="G207" s="50"/>
      <c r="H207" s="51"/>
      <c r="I207" s="51"/>
      <c r="J207" s="11">
        <f t="shared" si="51"/>
        <v>0</v>
      </c>
      <c r="K207" s="118" t="str">
        <f t="shared" si="52"/>
        <v/>
      </c>
      <c r="L207" s="116" t="str">
        <f t="shared" si="53"/>
        <v/>
      </c>
      <c r="M207" s="85"/>
      <c r="N207" s="88" t="s">
        <v>25</v>
      </c>
      <c r="O207" s="12">
        <f t="shared" si="54"/>
        <v>0</v>
      </c>
      <c r="P207" s="13">
        <f t="shared" si="55"/>
        <v>0</v>
      </c>
      <c r="Q207" s="13">
        <f t="shared" si="56"/>
        <v>0</v>
      </c>
      <c r="R207" s="13">
        <f t="shared" si="57"/>
        <v>0</v>
      </c>
      <c r="S207" s="14">
        <f t="shared" si="58"/>
        <v>0</v>
      </c>
      <c r="T207" s="91">
        <f t="shared" si="59"/>
        <v>0</v>
      </c>
      <c r="U207" s="16">
        <f t="shared" si="60"/>
        <v>0</v>
      </c>
      <c r="V207" s="33">
        <f t="shared" si="67"/>
        <v>0</v>
      </c>
      <c r="W207" s="16">
        <f t="shared" si="61"/>
        <v>0</v>
      </c>
      <c r="X207" s="17">
        <f t="shared" si="62"/>
        <v>0</v>
      </c>
      <c r="Y207" s="16">
        <f t="shared" si="63"/>
        <v>0</v>
      </c>
      <c r="Z207" s="17">
        <f t="shared" si="64"/>
        <v>0</v>
      </c>
      <c r="AA207" s="15">
        <f t="shared" si="65"/>
        <v>0</v>
      </c>
      <c r="AB207" s="109">
        <f t="shared" si="66"/>
        <v>0</v>
      </c>
      <c r="AC207" s="7"/>
    </row>
    <row r="208" spans="1:29" ht="17.25" x14ac:dyDescent="0.25">
      <c r="A208" s="46"/>
      <c r="B208" s="47"/>
      <c r="C208" s="47"/>
      <c r="D208" s="48"/>
      <c r="E208" s="49"/>
      <c r="F208" s="50"/>
      <c r="G208" s="50"/>
      <c r="H208" s="51"/>
      <c r="I208" s="51"/>
      <c r="J208" s="11">
        <f t="shared" si="51"/>
        <v>0</v>
      </c>
      <c r="K208" s="118" t="str">
        <f t="shared" si="52"/>
        <v/>
      </c>
      <c r="L208" s="116" t="str">
        <f t="shared" si="53"/>
        <v/>
      </c>
      <c r="M208" s="85"/>
      <c r="N208" s="88" t="s">
        <v>25</v>
      </c>
      <c r="O208" s="12">
        <f t="shared" si="54"/>
        <v>0</v>
      </c>
      <c r="P208" s="13">
        <f t="shared" si="55"/>
        <v>0</v>
      </c>
      <c r="Q208" s="13">
        <f t="shared" si="56"/>
        <v>0</v>
      </c>
      <c r="R208" s="13">
        <f t="shared" si="57"/>
        <v>0</v>
      </c>
      <c r="S208" s="14">
        <f t="shared" si="58"/>
        <v>0</v>
      </c>
      <c r="T208" s="91">
        <f t="shared" si="59"/>
        <v>0</v>
      </c>
      <c r="U208" s="16">
        <f t="shared" si="60"/>
        <v>0</v>
      </c>
      <c r="V208" s="33">
        <f t="shared" si="67"/>
        <v>0</v>
      </c>
      <c r="W208" s="16">
        <f t="shared" si="61"/>
        <v>0</v>
      </c>
      <c r="X208" s="17">
        <f t="shared" si="62"/>
        <v>0</v>
      </c>
      <c r="Y208" s="16">
        <f t="shared" si="63"/>
        <v>0</v>
      </c>
      <c r="Z208" s="17">
        <f t="shared" si="64"/>
        <v>0</v>
      </c>
      <c r="AA208" s="15">
        <f t="shared" si="65"/>
        <v>0</v>
      </c>
      <c r="AB208" s="109">
        <f t="shared" si="66"/>
        <v>0</v>
      </c>
      <c r="AC208" s="7"/>
    </row>
    <row r="209" spans="1:29" ht="17.25" x14ac:dyDescent="0.25">
      <c r="A209" s="46"/>
      <c r="B209" s="47"/>
      <c r="C209" s="47"/>
      <c r="D209" s="48"/>
      <c r="E209" s="49"/>
      <c r="F209" s="50"/>
      <c r="G209" s="50"/>
      <c r="H209" s="51"/>
      <c r="I209" s="51"/>
      <c r="J209" s="11">
        <f t="shared" si="51"/>
        <v>0</v>
      </c>
      <c r="K209" s="118" t="str">
        <f t="shared" si="52"/>
        <v/>
      </c>
      <c r="L209" s="116" t="str">
        <f t="shared" si="53"/>
        <v/>
      </c>
      <c r="M209" s="85"/>
      <c r="N209" s="88" t="s">
        <v>25</v>
      </c>
      <c r="O209" s="12">
        <f t="shared" si="54"/>
        <v>0</v>
      </c>
      <c r="P209" s="13">
        <f t="shared" si="55"/>
        <v>0</v>
      </c>
      <c r="Q209" s="13">
        <f t="shared" si="56"/>
        <v>0</v>
      </c>
      <c r="R209" s="13">
        <f t="shared" si="57"/>
        <v>0</v>
      </c>
      <c r="S209" s="14">
        <f t="shared" si="58"/>
        <v>0</v>
      </c>
      <c r="T209" s="91">
        <f t="shared" si="59"/>
        <v>0</v>
      </c>
      <c r="U209" s="16">
        <f t="shared" si="60"/>
        <v>0</v>
      </c>
      <c r="V209" s="33">
        <f t="shared" si="67"/>
        <v>0</v>
      </c>
      <c r="W209" s="16">
        <f t="shared" si="61"/>
        <v>0</v>
      </c>
      <c r="X209" s="17">
        <f t="shared" si="62"/>
        <v>0</v>
      </c>
      <c r="Y209" s="16">
        <f t="shared" si="63"/>
        <v>0</v>
      </c>
      <c r="Z209" s="17">
        <f t="shared" si="64"/>
        <v>0</v>
      </c>
      <c r="AA209" s="15">
        <f t="shared" si="65"/>
        <v>0</v>
      </c>
      <c r="AB209" s="109">
        <f t="shared" si="66"/>
        <v>0</v>
      </c>
      <c r="AC209" s="7"/>
    </row>
    <row r="210" spans="1:29" ht="17.25" x14ac:dyDescent="0.25">
      <c r="A210" s="46"/>
      <c r="B210" s="47"/>
      <c r="C210" s="47"/>
      <c r="D210" s="48"/>
      <c r="E210" s="49"/>
      <c r="F210" s="50"/>
      <c r="G210" s="50"/>
      <c r="H210" s="51"/>
      <c r="I210" s="51"/>
      <c r="J210" s="11">
        <f t="shared" si="51"/>
        <v>0</v>
      </c>
      <c r="K210" s="118" t="str">
        <f t="shared" si="52"/>
        <v/>
      </c>
      <c r="L210" s="116" t="str">
        <f t="shared" si="53"/>
        <v/>
      </c>
      <c r="M210" s="85"/>
      <c r="N210" s="88" t="s">
        <v>25</v>
      </c>
      <c r="O210" s="12">
        <f t="shared" si="54"/>
        <v>0</v>
      </c>
      <c r="P210" s="13">
        <f t="shared" si="55"/>
        <v>0</v>
      </c>
      <c r="Q210" s="13">
        <f t="shared" si="56"/>
        <v>0</v>
      </c>
      <c r="R210" s="13">
        <f t="shared" si="57"/>
        <v>0</v>
      </c>
      <c r="S210" s="14">
        <f t="shared" si="58"/>
        <v>0</v>
      </c>
      <c r="T210" s="91">
        <f t="shared" si="59"/>
        <v>0</v>
      </c>
      <c r="U210" s="16">
        <f t="shared" si="60"/>
        <v>0</v>
      </c>
      <c r="V210" s="33">
        <f t="shared" si="67"/>
        <v>0</v>
      </c>
      <c r="W210" s="16">
        <f t="shared" si="61"/>
        <v>0</v>
      </c>
      <c r="X210" s="17">
        <f t="shared" si="62"/>
        <v>0</v>
      </c>
      <c r="Y210" s="16">
        <f t="shared" si="63"/>
        <v>0</v>
      </c>
      <c r="Z210" s="17">
        <f t="shared" si="64"/>
        <v>0</v>
      </c>
      <c r="AA210" s="15">
        <f t="shared" si="65"/>
        <v>0</v>
      </c>
      <c r="AB210" s="109">
        <f t="shared" si="66"/>
        <v>0</v>
      </c>
      <c r="AC210" s="7"/>
    </row>
    <row r="211" spans="1:29" ht="17.25" x14ac:dyDescent="0.25">
      <c r="A211" s="46"/>
      <c r="B211" s="47"/>
      <c r="C211" s="47"/>
      <c r="D211" s="48"/>
      <c r="E211" s="49"/>
      <c r="F211" s="50"/>
      <c r="G211" s="50"/>
      <c r="H211" s="51"/>
      <c r="I211" s="51"/>
      <c r="J211" s="11">
        <f t="shared" si="51"/>
        <v>0</v>
      </c>
      <c r="K211" s="118" t="str">
        <f t="shared" si="52"/>
        <v/>
      </c>
      <c r="L211" s="116" t="str">
        <f t="shared" si="53"/>
        <v/>
      </c>
      <c r="M211" s="85"/>
      <c r="N211" s="88" t="s">
        <v>25</v>
      </c>
      <c r="O211" s="12">
        <f t="shared" si="54"/>
        <v>0</v>
      </c>
      <c r="P211" s="13">
        <f t="shared" si="55"/>
        <v>0</v>
      </c>
      <c r="Q211" s="13">
        <f t="shared" si="56"/>
        <v>0</v>
      </c>
      <c r="R211" s="13">
        <f t="shared" si="57"/>
        <v>0</v>
      </c>
      <c r="S211" s="14">
        <f t="shared" si="58"/>
        <v>0</v>
      </c>
      <c r="T211" s="91">
        <f t="shared" si="59"/>
        <v>0</v>
      </c>
      <c r="U211" s="16">
        <f t="shared" si="60"/>
        <v>0</v>
      </c>
      <c r="V211" s="33">
        <f t="shared" si="67"/>
        <v>0</v>
      </c>
      <c r="W211" s="16">
        <f t="shared" si="61"/>
        <v>0</v>
      </c>
      <c r="X211" s="17">
        <f t="shared" si="62"/>
        <v>0</v>
      </c>
      <c r="Y211" s="16">
        <f t="shared" si="63"/>
        <v>0</v>
      </c>
      <c r="Z211" s="17">
        <f t="shared" si="64"/>
        <v>0</v>
      </c>
      <c r="AA211" s="15">
        <f t="shared" si="65"/>
        <v>0</v>
      </c>
      <c r="AB211" s="109">
        <f t="shared" si="66"/>
        <v>0</v>
      </c>
      <c r="AC211" s="7"/>
    </row>
    <row r="212" spans="1:29" ht="17.25" x14ac:dyDescent="0.25">
      <c r="A212" s="46"/>
      <c r="B212" s="47"/>
      <c r="C212" s="47"/>
      <c r="D212" s="48"/>
      <c r="E212" s="49"/>
      <c r="F212" s="50"/>
      <c r="G212" s="50"/>
      <c r="H212" s="51"/>
      <c r="I212" s="51"/>
      <c r="J212" s="11">
        <f t="shared" si="51"/>
        <v>0</v>
      </c>
      <c r="K212" s="118" t="str">
        <f t="shared" si="52"/>
        <v/>
      </c>
      <c r="L212" s="116" t="str">
        <f t="shared" si="53"/>
        <v/>
      </c>
      <c r="M212" s="85"/>
      <c r="N212" s="88" t="s">
        <v>25</v>
      </c>
      <c r="O212" s="12">
        <f t="shared" si="54"/>
        <v>0</v>
      </c>
      <c r="P212" s="13">
        <f t="shared" si="55"/>
        <v>0</v>
      </c>
      <c r="Q212" s="13">
        <f t="shared" si="56"/>
        <v>0</v>
      </c>
      <c r="R212" s="13">
        <f t="shared" si="57"/>
        <v>0</v>
      </c>
      <c r="S212" s="14">
        <f t="shared" si="58"/>
        <v>0</v>
      </c>
      <c r="T212" s="91">
        <f t="shared" si="59"/>
        <v>0</v>
      </c>
      <c r="U212" s="16">
        <f t="shared" si="60"/>
        <v>0</v>
      </c>
      <c r="V212" s="33">
        <f t="shared" si="67"/>
        <v>0</v>
      </c>
      <c r="W212" s="16">
        <f t="shared" si="61"/>
        <v>0</v>
      </c>
      <c r="X212" s="17">
        <f t="shared" si="62"/>
        <v>0</v>
      </c>
      <c r="Y212" s="16">
        <f t="shared" si="63"/>
        <v>0</v>
      </c>
      <c r="Z212" s="17">
        <f t="shared" si="64"/>
        <v>0</v>
      </c>
      <c r="AA212" s="15">
        <f t="shared" si="65"/>
        <v>0</v>
      </c>
      <c r="AB212" s="109">
        <f t="shared" si="66"/>
        <v>0</v>
      </c>
      <c r="AC212" s="7"/>
    </row>
    <row r="213" spans="1:29" ht="17.25" x14ac:dyDescent="0.25">
      <c r="A213" s="46"/>
      <c r="B213" s="47"/>
      <c r="C213" s="47"/>
      <c r="D213" s="48"/>
      <c r="E213" s="49"/>
      <c r="F213" s="50"/>
      <c r="G213" s="50"/>
      <c r="H213" s="51"/>
      <c r="I213" s="51"/>
      <c r="J213" s="11">
        <f t="shared" si="51"/>
        <v>0</v>
      </c>
      <c r="K213" s="118" t="str">
        <f t="shared" si="52"/>
        <v/>
      </c>
      <c r="L213" s="116" t="str">
        <f t="shared" si="53"/>
        <v/>
      </c>
      <c r="M213" s="85"/>
      <c r="N213" s="88" t="s">
        <v>25</v>
      </c>
      <c r="O213" s="12">
        <f t="shared" si="54"/>
        <v>0</v>
      </c>
      <c r="P213" s="13">
        <f t="shared" si="55"/>
        <v>0</v>
      </c>
      <c r="Q213" s="13">
        <f t="shared" si="56"/>
        <v>0</v>
      </c>
      <c r="R213" s="13">
        <f t="shared" si="57"/>
        <v>0</v>
      </c>
      <c r="S213" s="14">
        <f t="shared" si="58"/>
        <v>0</v>
      </c>
      <c r="T213" s="91">
        <f t="shared" si="59"/>
        <v>0</v>
      </c>
      <c r="U213" s="16">
        <f t="shared" si="60"/>
        <v>0</v>
      </c>
      <c r="V213" s="33">
        <f t="shared" si="67"/>
        <v>0</v>
      </c>
      <c r="W213" s="16">
        <f t="shared" si="61"/>
        <v>0</v>
      </c>
      <c r="X213" s="17">
        <f t="shared" si="62"/>
        <v>0</v>
      </c>
      <c r="Y213" s="16">
        <f t="shared" si="63"/>
        <v>0</v>
      </c>
      <c r="Z213" s="17">
        <f t="shared" si="64"/>
        <v>0</v>
      </c>
      <c r="AA213" s="15">
        <f t="shared" si="65"/>
        <v>0</v>
      </c>
      <c r="AB213" s="109">
        <f t="shared" si="66"/>
        <v>0</v>
      </c>
      <c r="AC213" s="7"/>
    </row>
    <row r="214" spans="1:29" ht="17.25" x14ac:dyDescent="0.25">
      <c r="A214" s="46"/>
      <c r="B214" s="47"/>
      <c r="C214" s="47"/>
      <c r="D214" s="48"/>
      <c r="E214" s="49"/>
      <c r="F214" s="50"/>
      <c r="G214" s="50"/>
      <c r="H214" s="51"/>
      <c r="I214" s="51"/>
      <c r="J214" s="11">
        <f t="shared" si="51"/>
        <v>0</v>
      </c>
      <c r="K214" s="118" t="str">
        <f t="shared" si="52"/>
        <v/>
      </c>
      <c r="L214" s="116" t="str">
        <f t="shared" si="53"/>
        <v/>
      </c>
      <c r="M214" s="85"/>
      <c r="N214" s="88" t="s">
        <v>25</v>
      </c>
      <c r="O214" s="12">
        <f t="shared" si="54"/>
        <v>0</v>
      </c>
      <c r="P214" s="13">
        <f t="shared" si="55"/>
        <v>0</v>
      </c>
      <c r="Q214" s="13">
        <f t="shared" si="56"/>
        <v>0</v>
      </c>
      <c r="R214" s="13">
        <f t="shared" si="57"/>
        <v>0</v>
      </c>
      <c r="S214" s="14">
        <f t="shared" si="58"/>
        <v>0</v>
      </c>
      <c r="T214" s="91">
        <f t="shared" si="59"/>
        <v>0</v>
      </c>
      <c r="U214" s="16">
        <f t="shared" si="60"/>
        <v>0</v>
      </c>
      <c r="V214" s="33">
        <f t="shared" si="67"/>
        <v>0</v>
      </c>
      <c r="W214" s="16">
        <f t="shared" si="61"/>
        <v>0</v>
      </c>
      <c r="X214" s="17">
        <f t="shared" si="62"/>
        <v>0</v>
      </c>
      <c r="Y214" s="16">
        <f t="shared" si="63"/>
        <v>0</v>
      </c>
      <c r="Z214" s="17">
        <f t="shared" si="64"/>
        <v>0</v>
      </c>
      <c r="AA214" s="15">
        <f t="shared" si="65"/>
        <v>0</v>
      </c>
      <c r="AB214" s="109">
        <f t="shared" si="66"/>
        <v>0</v>
      </c>
      <c r="AC214" s="7"/>
    </row>
    <row r="215" spans="1:29" ht="17.25" x14ac:dyDescent="0.25">
      <c r="A215" s="46"/>
      <c r="B215" s="47"/>
      <c r="C215" s="47"/>
      <c r="D215" s="48"/>
      <c r="E215" s="49"/>
      <c r="F215" s="50"/>
      <c r="G215" s="50"/>
      <c r="H215" s="51"/>
      <c r="I215" s="51"/>
      <c r="J215" s="11">
        <f t="shared" si="51"/>
        <v>0</v>
      </c>
      <c r="K215" s="118" t="str">
        <f t="shared" si="52"/>
        <v/>
      </c>
      <c r="L215" s="116" t="str">
        <f t="shared" si="53"/>
        <v/>
      </c>
      <c r="M215" s="85"/>
      <c r="N215" s="88" t="s">
        <v>25</v>
      </c>
      <c r="O215" s="12">
        <f t="shared" si="54"/>
        <v>0</v>
      </c>
      <c r="P215" s="13">
        <f t="shared" si="55"/>
        <v>0</v>
      </c>
      <c r="Q215" s="13">
        <f t="shared" si="56"/>
        <v>0</v>
      </c>
      <c r="R215" s="13">
        <f t="shared" si="57"/>
        <v>0</v>
      </c>
      <c r="S215" s="14">
        <f t="shared" si="58"/>
        <v>0</v>
      </c>
      <c r="T215" s="91">
        <f t="shared" si="59"/>
        <v>0</v>
      </c>
      <c r="U215" s="16">
        <f t="shared" si="60"/>
        <v>0</v>
      </c>
      <c r="V215" s="33">
        <f t="shared" si="67"/>
        <v>0</v>
      </c>
      <c r="W215" s="16">
        <f t="shared" si="61"/>
        <v>0</v>
      </c>
      <c r="X215" s="17">
        <f t="shared" si="62"/>
        <v>0</v>
      </c>
      <c r="Y215" s="16">
        <f t="shared" si="63"/>
        <v>0</v>
      </c>
      <c r="Z215" s="17">
        <f t="shared" si="64"/>
        <v>0</v>
      </c>
      <c r="AA215" s="15">
        <f t="shared" si="65"/>
        <v>0</v>
      </c>
      <c r="AB215" s="109">
        <f t="shared" si="66"/>
        <v>0</v>
      </c>
      <c r="AC215" s="7"/>
    </row>
    <row r="216" spans="1:29" ht="17.25" x14ac:dyDescent="0.25">
      <c r="A216" s="46"/>
      <c r="B216" s="47"/>
      <c r="C216" s="47"/>
      <c r="D216" s="48"/>
      <c r="E216" s="49"/>
      <c r="F216" s="50"/>
      <c r="G216" s="50"/>
      <c r="H216" s="51"/>
      <c r="I216" s="51"/>
      <c r="J216" s="11">
        <f t="shared" si="51"/>
        <v>0</v>
      </c>
      <c r="K216" s="118" t="str">
        <f t="shared" si="52"/>
        <v/>
      </c>
      <c r="L216" s="116" t="str">
        <f t="shared" si="53"/>
        <v/>
      </c>
      <c r="M216" s="85"/>
      <c r="N216" s="88" t="s">
        <v>25</v>
      </c>
      <c r="O216" s="12">
        <f t="shared" si="54"/>
        <v>0</v>
      </c>
      <c r="P216" s="13">
        <f t="shared" si="55"/>
        <v>0</v>
      </c>
      <c r="Q216" s="13">
        <f t="shared" si="56"/>
        <v>0</v>
      </c>
      <c r="R216" s="13">
        <f t="shared" si="57"/>
        <v>0</v>
      </c>
      <c r="S216" s="14">
        <f t="shared" si="58"/>
        <v>0</v>
      </c>
      <c r="T216" s="91">
        <f t="shared" si="59"/>
        <v>0</v>
      </c>
      <c r="U216" s="16">
        <f t="shared" si="60"/>
        <v>0</v>
      </c>
      <c r="V216" s="33">
        <f t="shared" si="67"/>
        <v>0</v>
      </c>
      <c r="W216" s="16">
        <f t="shared" si="61"/>
        <v>0</v>
      </c>
      <c r="X216" s="17">
        <f t="shared" si="62"/>
        <v>0</v>
      </c>
      <c r="Y216" s="16">
        <f t="shared" si="63"/>
        <v>0</v>
      </c>
      <c r="Z216" s="17">
        <f t="shared" si="64"/>
        <v>0</v>
      </c>
      <c r="AA216" s="15">
        <f t="shared" si="65"/>
        <v>0</v>
      </c>
      <c r="AB216" s="109">
        <f t="shared" si="66"/>
        <v>0</v>
      </c>
      <c r="AC216" s="7"/>
    </row>
    <row r="217" spans="1:29" ht="17.25" x14ac:dyDescent="0.25">
      <c r="A217" s="46"/>
      <c r="B217" s="47"/>
      <c r="C217" s="47"/>
      <c r="D217" s="48"/>
      <c r="E217" s="49"/>
      <c r="F217" s="50"/>
      <c r="G217" s="50"/>
      <c r="H217" s="51"/>
      <c r="I217" s="51"/>
      <c r="J217" s="11">
        <f t="shared" si="51"/>
        <v>0</v>
      </c>
      <c r="K217" s="118" t="str">
        <f t="shared" si="52"/>
        <v/>
      </c>
      <c r="L217" s="116" t="str">
        <f t="shared" si="53"/>
        <v/>
      </c>
      <c r="M217" s="85"/>
      <c r="N217" s="88" t="s">
        <v>25</v>
      </c>
      <c r="O217" s="12">
        <f t="shared" si="54"/>
        <v>0</v>
      </c>
      <c r="P217" s="13">
        <f t="shared" si="55"/>
        <v>0</v>
      </c>
      <c r="Q217" s="13">
        <f t="shared" si="56"/>
        <v>0</v>
      </c>
      <c r="R217" s="13">
        <f t="shared" si="57"/>
        <v>0</v>
      </c>
      <c r="S217" s="14">
        <f t="shared" si="58"/>
        <v>0</v>
      </c>
      <c r="T217" s="91">
        <f t="shared" si="59"/>
        <v>0</v>
      </c>
      <c r="U217" s="16">
        <f t="shared" si="60"/>
        <v>0</v>
      </c>
      <c r="V217" s="33">
        <f t="shared" si="67"/>
        <v>0</v>
      </c>
      <c r="W217" s="16">
        <f t="shared" si="61"/>
        <v>0</v>
      </c>
      <c r="X217" s="17">
        <f t="shared" si="62"/>
        <v>0</v>
      </c>
      <c r="Y217" s="16">
        <f t="shared" si="63"/>
        <v>0</v>
      </c>
      <c r="Z217" s="17">
        <f t="shared" si="64"/>
        <v>0</v>
      </c>
      <c r="AA217" s="15">
        <f t="shared" si="65"/>
        <v>0</v>
      </c>
      <c r="AB217" s="109">
        <f t="shared" si="66"/>
        <v>0</v>
      </c>
      <c r="AC217" s="7"/>
    </row>
    <row r="218" spans="1:29" ht="17.25" x14ac:dyDescent="0.25">
      <c r="A218" s="46"/>
      <c r="B218" s="47"/>
      <c r="C218" s="47"/>
      <c r="D218" s="48"/>
      <c r="E218" s="49"/>
      <c r="F218" s="50"/>
      <c r="G218" s="50"/>
      <c r="H218" s="51"/>
      <c r="I218" s="51"/>
      <c r="J218" s="11">
        <f t="shared" si="51"/>
        <v>0</v>
      </c>
      <c r="K218" s="118" t="str">
        <f t="shared" si="52"/>
        <v/>
      </c>
      <c r="L218" s="116" t="str">
        <f t="shared" si="53"/>
        <v/>
      </c>
      <c r="M218" s="85"/>
      <c r="N218" s="88" t="s">
        <v>25</v>
      </c>
      <c r="O218" s="12">
        <f t="shared" si="54"/>
        <v>0</v>
      </c>
      <c r="P218" s="13">
        <f t="shared" si="55"/>
        <v>0</v>
      </c>
      <c r="Q218" s="13">
        <f t="shared" si="56"/>
        <v>0</v>
      </c>
      <c r="R218" s="13">
        <f t="shared" si="57"/>
        <v>0</v>
      </c>
      <c r="S218" s="14">
        <f t="shared" si="58"/>
        <v>0</v>
      </c>
      <c r="T218" s="91">
        <f t="shared" si="59"/>
        <v>0</v>
      </c>
      <c r="U218" s="16">
        <f t="shared" si="60"/>
        <v>0</v>
      </c>
      <c r="V218" s="33">
        <f t="shared" si="67"/>
        <v>0</v>
      </c>
      <c r="W218" s="16">
        <f t="shared" si="61"/>
        <v>0</v>
      </c>
      <c r="X218" s="17">
        <f t="shared" si="62"/>
        <v>0</v>
      </c>
      <c r="Y218" s="16">
        <f t="shared" si="63"/>
        <v>0</v>
      </c>
      <c r="Z218" s="17">
        <f t="shared" si="64"/>
        <v>0</v>
      </c>
      <c r="AA218" s="15">
        <f t="shared" si="65"/>
        <v>0</v>
      </c>
      <c r="AB218" s="109">
        <f t="shared" si="66"/>
        <v>0</v>
      </c>
      <c r="AC218" s="7"/>
    </row>
    <row r="219" spans="1:29" ht="17.25" x14ac:dyDescent="0.25">
      <c r="A219" s="46"/>
      <c r="B219" s="47"/>
      <c r="C219" s="47"/>
      <c r="D219" s="48"/>
      <c r="E219" s="49"/>
      <c r="F219" s="50"/>
      <c r="G219" s="50"/>
      <c r="H219" s="51"/>
      <c r="I219" s="51"/>
      <c r="J219" s="11">
        <f t="shared" si="51"/>
        <v>0</v>
      </c>
      <c r="K219" s="118" t="str">
        <f t="shared" si="52"/>
        <v/>
      </c>
      <c r="L219" s="116" t="str">
        <f t="shared" si="53"/>
        <v/>
      </c>
      <c r="M219" s="85"/>
      <c r="N219" s="88" t="s">
        <v>25</v>
      </c>
      <c r="O219" s="12">
        <f t="shared" si="54"/>
        <v>0</v>
      </c>
      <c r="P219" s="13">
        <f t="shared" si="55"/>
        <v>0</v>
      </c>
      <c r="Q219" s="13">
        <f t="shared" si="56"/>
        <v>0</v>
      </c>
      <c r="R219" s="13">
        <f t="shared" si="57"/>
        <v>0</v>
      </c>
      <c r="S219" s="14">
        <f t="shared" si="58"/>
        <v>0</v>
      </c>
      <c r="T219" s="91">
        <f t="shared" si="59"/>
        <v>0</v>
      </c>
      <c r="U219" s="16">
        <f t="shared" si="60"/>
        <v>0</v>
      </c>
      <c r="V219" s="33">
        <f t="shared" si="67"/>
        <v>0</v>
      </c>
      <c r="W219" s="16">
        <f t="shared" si="61"/>
        <v>0</v>
      </c>
      <c r="X219" s="17">
        <f t="shared" si="62"/>
        <v>0</v>
      </c>
      <c r="Y219" s="16">
        <f t="shared" si="63"/>
        <v>0</v>
      </c>
      <c r="Z219" s="17">
        <f t="shared" si="64"/>
        <v>0</v>
      </c>
      <c r="AA219" s="15">
        <f t="shared" si="65"/>
        <v>0</v>
      </c>
      <c r="AB219" s="109">
        <f t="shared" si="66"/>
        <v>0</v>
      </c>
      <c r="AC219" s="7"/>
    </row>
    <row r="220" spans="1:29" ht="17.25" x14ac:dyDescent="0.25">
      <c r="A220" s="46"/>
      <c r="B220" s="47"/>
      <c r="C220" s="47"/>
      <c r="D220" s="48"/>
      <c r="E220" s="49"/>
      <c r="F220" s="50"/>
      <c r="G220" s="50"/>
      <c r="H220" s="51"/>
      <c r="I220" s="51"/>
      <c r="J220" s="11">
        <f t="shared" si="51"/>
        <v>0</v>
      </c>
      <c r="K220" s="118" t="str">
        <f t="shared" si="52"/>
        <v/>
      </c>
      <c r="L220" s="116" t="str">
        <f t="shared" si="53"/>
        <v/>
      </c>
      <c r="M220" s="85"/>
      <c r="N220" s="88" t="s">
        <v>25</v>
      </c>
      <c r="O220" s="12">
        <f t="shared" si="54"/>
        <v>0</v>
      </c>
      <c r="P220" s="13">
        <f t="shared" si="55"/>
        <v>0</v>
      </c>
      <c r="Q220" s="13">
        <f t="shared" si="56"/>
        <v>0</v>
      </c>
      <c r="R220" s="13">
        <f t="shared" si="57"/>
        <v>0</v>
      </c>
      <c r="S220" s="14">
        <f t="shared" si="58"/>
        <v>0</v>
      </c>
      <c r="T220" s="91">
        <f t="shared" si="59"/>
        <v>0</v>
      </c>
      <c r="U220" s="16">
        <f t="shared" si="60"/>
        <v>0</v>
      </c>
      <c r="V220" s="33">
        <f t="shared" si="67"/>
        <v>0</v>
      </c>
      <c r="W220" s="16">
        <f t="shared" si="61"/>
        <v>0</v>
      </c>
      <c r="X220" s="17">
        <f t="shared" si="62"/>
        <v>0</v>
      </c>
      <c r="Y220" s="16">
        <f t="shared" si="63"/>
        <v>0</v>
      </c>
      <c r="Z220" s="17">
        <f t="shared" si="64"/>
        <v>0</v>
      </c>
      <c r="AA220" s="15">
        <f t="shared" si="65"/>
        <v>0</v>
      </c>
      <c r="AB220" s="109">
        <f t="shared" si="66"/>
        <v>0</v>
      </c>
      <c r="AC220" s="7"/>
    </row>
    <row r="221" spans="1:29" ht="17.25" x14ac:dyDescent="0.25">
      <c r="A221" s="46"/>
      <c r="B221" s="47"/>
      <c r="C221" s="47"/>
      <c r="D221" s="48"/>
      <c r="E221" s="49"/>
      <c r="F221" s="50"/>
      <c r="G221" s="50"/>
      <c r="H221" s="51"/>
      <c r="I221" s="51"/>
      <c r="J221" s="11">
        <f t="shared" si="51"/>
        <v>0</v>
      </c>
      <c r="K221" s="118" t="str">
        <f t="shared" si="52"/>
        <v/>
      </c>
      <c r="L221" s="116" t="str">
        <f t="shared" si="53"/>
        <v/>
      </c>
      <c r="M221" s="85"/>
      <c r="N221" s="88" t="s">
        <v>25</v>
      </c>
      <c r="O221" s="12">
        <f t="shared" si="54"/>
        <v>0</v>
      </c>
      <c r="P221" s="13">
        <f t="shared" si="55"/>
        <v>0</v>
      </c>
      <c r="Q221" s="13">
        <f t="shared" si="56"/>
        <v>0</v>
      </c>
      <c r="R221" s="13">
        <f t="shared" si="57"/>
        <v>0</v>
      </c>
      <c r="S221" s="14">
        <f t="shared" si="58"/>
        <v>0</v>
      </c>
      <c r="T221" s="91">
        <f t="shared" si="59"/>
        <v>0</v>
      </c>
      <c r="U221" s="16">
        <f t="shared" si="60"/>
        <v>0</v>
      </c>
      <c r="V221" s="33">
        <f t="shared" si="67"/>
        <v>0</v>
      </c>
      <c r="W221" s="16">
        <f t="shared" si="61"/>
        <v>0</v>
      </c>
      <c r="X221" s="17">
        <f t="shared" si="62"/>
        <v>0</v>
      </c>
      <c r="Y221" s="16">
        <f t="shared" si="63"/>
        <v>0</v>
      </c>
      <c r="Z221" s="17">
        <f t="shared" si="64"/>
        <v>0</v>
      </c>
      <c r="AA221" s="15">
        <f t="shared" si="65"/>
        <v>0</v>
      </c>
      <c r="AB221" s="109">
        <f t="shared" si="66"/>
        <v>0</v>
      </c>
      <c r="AC221" s="7"/>
    </row>
    <row r="222" spans="1:29" ht="17.25" x14ac:dyDescent="0.25">
      <c r="A222" s="46"/>
      <c r="B222" s="47"/>
      <c r="C222" s="47"/>
      <c r="D222" s="48"/>
      <c r="E222" s="49"/>
      <c r="F222" s="50"/>
      <c r="G222" s="50"/>
      <c r="H222" s="51"/>
      <c r="I222" s="51"/>
      <c r="J222" s="11">
        <f t="shared" si="51"/>
        <v>0</v>
      </c>
      <c r="K222" s="118" t="str">
        <f t="shared" si="52"/>
        <v/>
      </c>
      <c r="L222" s="116" t="str">
        <f t="shared" si="53"/>
        <v/>
      </c>
      <c r="M222" s="85"/>
      <c r="N222" s="88" t="s">
        <v>25</v>
      </c>
      <c r="O222" s="12">
        <f t="shared" si="54"/>
        <v>0</v>
      </c>
      <c r="P222" s="13">
        <f t="shared" si="55"/>
        <v>0</v>
      </c>
      <c r="Q222" s="13">
        <f t="shared" si="56"/>
        <v>0</v>
      </c>
      <c r="R222" s="13">
        <f t="shared" si="57"/>
        <v>0</v>
      </c>
      <c r="S222" s="14">
        <f t="shared" si="58"/>
        <v>0</v>
      </c>
      <c r="T222" s="91">
        <f t="shared" si="59"/>
        <v>0</v>
      </c>
      <c r="U222" s="16">
        <f t="shared" si="60"/>
        <v>0</v>
      </c>
      <c r="V222" s="33">
        <f t="shared" si="67"/>
        <v>0</v>
      </c>
      <c r="W222" s="16">
        <f t="shared" si="61"/>
        <v>0</v>
      </c>
      <c r="X222" s="17">
        <f t="shared" si="62"/>
        <v>0</v>
      </c>
      <c r="Y222" s="16">
        <f t="shared" si="63"/>
        <v>0</v>
      </c>
      <c r="Z222" s="17">
        <f t="shared" si="64"/>
        <v>0</v>
      </c>
      <c r="AA222" s="15">
        <f t="shared" si="65"/>
        <v>0</v>
      </c>
      <c r="AB222" s="109">
        <f t="shared" si="66"/>
        <v>0</v>
      </c>
      <c r="AC222" s="7"/>
    </row>
    <row r="223" spans="1:29" ht="17.25" x14ac:dyDescent="0.25">
      <c r="A223" s="46"/>
      <c r="B223" s="47"/>
      <c r="C223" s="47"/>
      <c r="D223" s="48"/>
      <c r="E223" s="49"/>
      <c r="F223" s="50"/>
      <c r="G223" s="50"/>
      <c r="H223" s="51"/>
      <c r="I223" s="51"/>
      <c r="J223" s="11">
        <f t="shared" si="51"/>
        <v>0</v>
      </c>
      <c r="K223" s="118" t="str">
        <f t="shared" si="52"/>
        <v/>
      </c>
      <c r="L223" s="116" t="str">
        <f t="shared" si="53"/>
        <v/>
      </c>
      <c r="M223" s="85"/>
      <c r="N223" s="88" t="s">
        <v>25</v>
      </c>
      <c r="O223" s="12">
        <f t="shared" si="54"/>
        <v>0</v>
      </c>
      <c r="P223" s="13">
        <f t="shared" si="55"/>
        <v>0</v>
      </c>
      <c r="Q223" s="13">
        <f t="shared" si="56"/>
        <v>0</v>
      </c>
      <c r="R223" s="13">
        <f t="shared" si="57"/>
        <v>0</v>
      </c>
      <c r="S223" s="14">
        <f t="shared" si="58"/>
        <v>0</v>
      </c>
      <c r="T223" s="91">
        <f t="shared" si="59"/>
        <v>0</v>
      </c>
      <c r="U223" s="16">
        <f t="shared" si="60"/>
        <v>0</v>
      </c>
      <c r="V223" s="33">
        <f t="shared" si="67"/>
        <v>0</v>
      </c>
      <c r="W223" s="16">
        <f t="shared" si="61"/>
        <v>0</v>
      </c>
      <c r="X223" s="17">
        <f t="shared" si="62"/>
        <v>0</v>
      </c>
      <c r="Y223" s="16">
        <f t="shared" si="63"/>
        <v>0</v>
      </c>
      <c r="Z223" s="17">
        <f t="shared" si="64"/>
        <v>0</v>
      </c>
      <c r="AA223" s="15">
        <f t="shared" si="65"/>
        <v>0</v>
      </c>
      <c r="AB223" s="109">
        <f t="shared" si="66"/>
        <v>0</v>
      </c>
      <c r="AC223" s="7"/>
    </row>
    <row r="224" spans="1:29" ht="17.25" x14ac:dyDescent="0.25">
      <c r="A224" s="46"/>
      <c r="B224" s="47"/>
      <c r="C224" s="47"/>
      <c r="D224" s="48"/>
      <c r="E224" s="49"/>
      <c r="F224" s="50"/>
      <c r="G224" s="50"/>
      <c r="H224" s="51"/>
      <c r="I224" s="51"/>
      <c r="J224" s="11">
        <f t="shared" si="51"/>
        <v>0</v>
      </c>
      <c r="K224" s="118" t="str">
        <f t="shared" si="52"/>
        <v/>
      </c>
      <c r="L224" s="116" t="str">
        <f t="shared" si="53"/>
        <v/>
      </c>
      <c r="M224" s="85"/>
      <c r="N224" s="88" t="s">
        <v>25</v>
      </c>
      <c r="O224" s="12">
        <f t="shared" si="54"/>
        <v>0</v>
      </c>
      <c r="P224" s="13">
        <f t="shared" si="55"/>
        <v>0</v>
      </c>
      <c r="Q224" s="13">
        <f t="shared" si="56"/>
        <v>0</v>
      </c>
      <c r="R224" s="13">
        <f t="shared" si="57"/>
        <v>0</v>
      </c>
      <c r="S224" s="14">
        <f t="shared" si="58"/>
        <v>0</v>
      </c>
      <c r="T224" s="91">
        <f t="shared" si="59"/>
        <v>0</v>
      </c>
      <c r="U224" s="16">
        <f t="shared" si="60"/>
        <v>0</v>
      </c>
      <c r="V224" s="33">
        <f t="shared" si="67"/>
        <v>0</v>
      </c>
      <c r="W224" s="16">
        <f t="shared" si="61"/>
        <v>0</v>
      </c>
      <c r="X224" s="17">
        <f t="shared" si="62"/>
        <v>0</v>
      </c>
      <c r="Y224" s="16">
        <f t="shared" si="63"/>
        <v>0</v>
      </c>
      <c r="Z224" s="17">
        <f t="shared" si="64"/>
        <v>0</v>
      </c>
      <c r="AA224" s="15">
        <f t="shared" si="65"/>
        <v>0</v>
      </c>
      <c r="AB224" s="109">
        <f t="shared" si="66"/>
        <v>0</v>
      </c>
      <c r="AC224" s="7"/>
    </row>
    <row r="225" spans="1:29" ht="17.25" x14ac:dyDescent="0.25">
      <c r="A225" s="46"/>
      <c r="B225" s="47"/>
      <c r="C225" s="47"/>
      <c r="D225" s="48"/>
      <c r="E225" s="49"/>
      <c r="F225" s="50"/>
      <c r="G225" s="50"/>
      <c r="H225" s="51"/>
      <c r="I225" s="51"/>
      <c r="J225" s="11">
        <f t="shared" si="51"/>
        <v>0</v>
      </c>
      <c r="K225" s="118" t="str">
        <f t="shared" si="52"/>
        <v/>
      </c>
      <c r="L225" s="116" t="str">
        <f t="shared" si="53"/>
        <v/>
      </c>
      <c r="M225" s="85"/>
      <c r="N225" s="88" t="s">
        <v>25</v>
      </c>
      <c r="O225" s="12">
        <f t="shared" si="54"/>
        <v>0</v>
      </c>
      <c r="P225" s="13">
        <f t="shared" si="55"/>
        <v>0</v>
      </c>
      <c r="Q225" s="13">
        <f t="shared" si="56"/>
        <v>0</v>
      </c>
      <c r="R225" s="13">
        <f t="shared" si="57"/>
        <v>0</v>
      </c>
      <c r="S225" s="14">
        <f t="shared" si="58"/>
        <v>0</v>
      </c>
      <c r="T225" s="91">
        <f t="shared" si="59"/>
        <v>0</v>
      </c>
      <c r="U225" s="16">
        <f t="shared" si="60"/>
        <v>0</v>
      </c>
      <c r="V225" s="33">
        <f t="shared" si="67"/>
        <v>0</v>
      </c>
      <c r="W225" s="16">
        <f t="shared" si="61"/>
        <v>0</v>
      </c>
      <c r="X225" s="17">
        <f t="shared" si="62"/>
        <v>0</v>
      </c>
      <c r="Y225" s="16">
        <f t="shared" si="63"/>
        <v>0</v>
      </c>
      <c r="Z225" s="17">
        <f t="shared" si="64"/>
        <v>0</v>
      </c>
      <c r="AA225" s="15">
        <f t="shared" si="65"/>
        <v>0</v>
      </c>
      <c r="AB225" s="109">
        <f t="shared" si="66"/>
        <v>0</v>
      </c>
      <c r="AC225" s="7"/>
    </row>
    <row r="226" spans="1:29" ht="17.25" x14ac:dyDescent="0.25">
      <c r="A226" s="46"/>
      <c r="B226" s="47"/>
      <c r="C226" s="47"/>
      <c r="D226" s="48"/>
      <c r="E226" s="49"/>
      <c r="F226" s="50"/>
      <c r="G226" s="50"/>
      <c r="H226" s="51"/>
      <c r="I226" s="51"/>
      <c r="J226" s="11">
        <f t="shared" si="51"/>
        <v>0</v>
      </c>
      <c r="K226" s="118" t="str">
        <f t="shared" si="52"/>
        <v/>
      </c>
      <c r="L226" s="116" t="str">
        <f t="shared" si="53"/>
        <v/>
      </c>
      <c r="M226" s="85"/>
      <c r="N226" s="88" t="s">
        <v>25</v>
      </c>
      <c r="O226" s="12">
        <f t="shared" si="54"/>
        <v>0</v>
      </c>
      <c r="P226" s="13">
        <f t="shared" si="55"/>
        <v>0</v>
      </c>
      <c r="Q226" s="13">
        <f t="shared" si="56"/>
        <v>0</v>
      </c>
      <c r="R226" s="13">
        <f t="shared" si="57"/>
        <v>0</v>
      </c>
      <c r="S226" s="14">
        <f t="shared" si="58"/>
        <v>0</v>
      </c>
      <c r="T226" s="91">
        <f t="shared" si="59"/>
        <v>0</v>
      </c>
      <c r="U226" s="16">
        <f t="shared" si="60"/>
        <v>0</v>
      </c>
      <c r="V226" s="33">
        <f t="shared" si="67"/>
        <v>0</v>
      </c>
      <c r="W226" s="16">
        <f t="shared" si="61"/>
        <v>0</v>
      </c>
      <c r="X226" s="17">
        <f t="shared" si="62"/>
        <v>0</v>
      </c>
      <c r="Y226" s="16">
        <f t="shared" si="63"/>
        <v>0</v>
      </c>
      <c r="Z226" s="17">
        <f t="shared" si="64"/>
        <v>0</v>
      </c>
      <c r="AA226" s="15">
        <f t="shared" si="65"/>
        <v>0</v>
      </c>
      <c r="AB226" s="109">
        <f t="shared" si="66"/>
        <v>0</v>
      </c>
      <c r="AC226" s="7"/>
    </row>
    <row r="227" spans="1:29" ht="17.25" x14ac:dyDescent="0.25">
      <c r="A227" s="46"/>
      <c r="B227" s="47"/>
      <c r="C227" s="47"/>
      <c r="D227" s="48"/>
      <c r="E227" s="49"/>
      <c r="F227" s="50"/>
      <c r="G227" s="50"/>
      <c r="H227" s="51"/>
      <c r="I227" s="51"/>
      <c r="J227" s="11">
        <f t="shared" si="51"/>
        <v>0</v>
      </c>
      <c r="K227" s="118" t="str">
        <f t="shared" si="52"/>
        <v/>
      </c>
      <c r="L227" s="116" t="str">
        <f t="shared" si="53"/>
        <v/>
      </c>
      <c r="M227" s="85"/>
      <c r="N227" s="88" t="s">
        <v>25</v>
      </c>
      <c r="O227" s="12">
        <f t="shared" si="54"/>
        <v>0</v>
      </c>
      <c r="P227" s="13">
        <f t="shared" si="55"/>
        <v>0</v>
      </c>
      <c r="Q227" s="13">
        <f t="shared" si="56"/>
        <v>0</v>
      </c>
      <c r="R227" s="13">
        <f t="shared" si="57"/>
        <v>0</v>
      </c>
      <c r="S227" s="14">
        <f t="shared" si="58"/>
        <v>0</v>
      </c>
      <c r="T227" s="91">
        <f t="shared" si="59"/>
        <v>0</v>
      </c>
      <c r="U227" s="16">
        <f t="shared" si="60"/>
        <v>0</v>
      </c>
      <c r="V227" s="33">
        <f t="shared" si="67"/>
        <v>0</v>
      </c>
      <c r="W227" s="16">
        <f t="shared" si="61"/>
        <v>0</v>
      </c>
      <c r="X227" s="17">
        <f t="shared" si="62"/>
        <v>0</v>
      </c>
      <c r="Y227" s="16">
        <f t="shared" si="63"/>
        <v>0</v>
      </c>
      <c r="Z227" s="17">
        <f t="shared" si="64"/>
        <v>0</v>
      </c>
      <c r="AA227" s="15">
        <f t="shared" si="65"/>
        <v>0</v>
      </c>
      <c r="AB227" s="109">
        <f t="shared" si="66"/>
        <v>0</v>
      </c>
      <c r="AC227" s="7"/>
    </row>
    <row r="228" spans="1:29" ht="17.25" x14ac:dyDescent="0.25">
      <c r="A228" s="46"/>
      <c r="B228" s="47"/>
      <c r="C228" s="47"/>
      <c r="D228" s="48"/>
      <c r="E228" s="49"/>
      <c r="F228" s="50"/>
      <c r="G228" s="50"/>
      <c r="H228" s="51"/>
      <c r="I228" s="51"/>
      <c r="J228" s="11">
        <f t="shared" si="51"/>
        <v>0</v>
      </c>
      <c r="K228" s="118" t="str">
        <f t="shared" si="52"/>
        <v/>
      </c>
      <c r="L228" s="116" t="str">
        <f t="shared" si="53"/>
        <v/>
      </c>
      <c r="M228" s="85"/>
      <c r="N228" s="88" t="s">
        <v>25</v>
      </c>
      <c r="O228" s="12">
        <f t="shared" si="54"/>
        <v>0</v>
      </c>
      <c r="P228" s="13">
        <f t="shared" si="55"/>
        <v>0</v>
      </c>
      <c r="Q228" s="13">
        <f t="shared" si="56"/>
        <v>0</v>
      </c>
      <c r="R228" s="13">
        <f t="shared" si="57"/>
        <v>0</v>
      </c>
      <c r="S228" s="14">
        <f t="shared" si="58"/>
        <v>0</v>
      </c>
      <c r="T228" s="91">
        <f t="shared" si="59"/>
        <v>0</v>
      </c>
      <c r="U228" s="16">
        <f t="shared" si="60"/>
        <v>0</v>
      </c>
      <c r="V228" s="33">
        <f t="shared" si="67"/>
        <v>0</v>
      </c>
      <c r="W228" s="16">
        <f t="shared" si="61"/>
        <v>0</v>
      </c>
      <c r="X228" s="17">
        <f t="shared" si="62"/>
        <v>0</v>
      </c>
      <c r="Y228" s="16">
        <f t="shared" si="63"/>
        <v>0</v>
      </c>
      <c r="Z228" s="17">
        <f t="shared" si="64"/>
        <v>0</v>
      </c>
      <c r="AA228" s="15">
        <f t="shared" si="65"/>
        <v>0</v>
      </c>
      <c r="AB228" s="109">
        <f t="shared" si="66"/>
        <v>0</v>
      </c>
      <c r="AC228" s="7"/>
    </row>
    <row r="229" spans="1:29" ht="17.25" x14ac:dyDescent="0.25">
      <c r="A229" s="46"/>
      <c r="B229" s="47"/>
      <c r="C229" s="47"/>
      <c r="D229" s="48"/>
      <c r="E229" s="49"/>
      <c r="F229" s="50"/>
      <c r="G229" s="50"/>
      <c r="H229" s="51"/>
      <c r="I229" s="51"/>
      <c r="J229" s="11">
        <f t="shared" si="51"/>
        <v>0</v>
      </c>
      <c r="K229" s="118" t="str">
        <f t="shared" si="52"/>
        <v/>
      </c>
      <c r="L229" s="116" t="str">
        <f t="shared" si="53"/>
        <v/>
      </c>
      <c r="M229" s="85"/>
      <c r="N229" s="88" t="s">
        <v>25</v>
      </c>
      <c r="O229" s="12">
        <f t="shared" si="54"/>
        <v>0</v>
      </c>
      <c r="P229" s="13">
        <f t="shared" si="55"/>
        <v>0</v>
      </c>
      <c r="Q229" s="13">
        <f t="shared" si="56"/>
        <v>0</v>
      </c>
      <c r="R229" s="13">
        <f t="shared" si="57"/>
        <v>0</v>
      </c>
      <c r="S229" s="14">
        <f t="shared" si="58"/>
        <v>0</v>
      </c>
      <c r="T229" s="91">
        <f t="shared" si="59"/>
        <v>0</v>
      </c>
      <c r="U229" s="16">
        <f t="shared" si="60"/>
        <v>0</v>
      </c>
      <c r="V229" s="33">
        <f t="shared" si="67"/>
        <v>0</v>
      </c>
      <c r="W229" s="16">
        <f t="shared" si="61"/>
        <v>0</v>
      </c>
      <c r="X229" s="17">
        <f t="shared" si="62"/>
        <v>0</v>
      </c>
      <c r="Y229" s="16">
        <f t="shared" si="63"/>
        <v>0</v>
      </c>
      <c r="Z229" s="17">
        <f t="shared" si="64"/>
        <v>0</v>
      </c>
      <c r="AA229" s="15">
        <f t="shared" si="65"/>
        <v>0</v>
      </c>
      <c r="AB229" s="109">
        <f t="shared" si="66"/>
        <v>0</v>
      </c>
      <c r="AC229" s="7"/>
    </row>
    <row r="230" spans="1:29" ht="17.25" x14ac:dyDescent="0.25">
      <c r="A230" s="46"/>
      <c r="B230" s="47"/>
      <c r="C230" s="47"/>
      <c r="D230" s="48"/>
      <c r="E230" s="49"/>
      <c r="F230" s="50"/>
      <c r="G230" s="50"/>
      <c r="H230" s="51"/>
      <c r="I230" s="51"/>
      <c r="J230" s="11">
        <f t="shared" si="51"/>
        <v>0</v>
      </c>
      <c r="K230" s="118" t="str">
        <f t="shared" si="52"/>
        <v/>
      </c>
      <c r="L230" s="116" t="str">
        <f t="shared" si="53"/>
        <v/>
      </c>
      <c r="M230" s="85"/>
      <c r="N230" s="88" t="s">
        <v>25</v>
      </c>
      <c r="O230" s="12">
        <f t="shared" si="54"/>
        <v>0</v>
      </c>
      <c r="P230" s="13">
        <f t="shared" si="55"/>
        <v>0</v>
      </c>
      <c r="Q230" s="13">
        <f t="shared" si="56"/>
        <v>0</v>
      </c>
      <c r="R230" s="13">
        <f t="shared" si="57"/>
        <v>0</v>
      </c>
      <c r="S230" s="14">
        <f t="shared" si="58"/>
        <v>0</v>
      </c>
      <c r="T230" s="91">
        <f t="shared" si="59"/>
        <v>0</v>
      </c>
      <c r="U230" s="16">
        <f t="shared" si="60"/>
        <v>0</v>
      </c>
      <c r="V230" s="33">
        <f t="shared" si="67"/>
        <v>0</v>
      </c>
      <c r="W230" s="16">
        <f t="shared" si="61"/>
        <v>0</v>
      </c>
      <c r="X230" s="17">
        <f t="shared" si="62"/>
        <v>0</v>
      </c>
      <c r="Y230" s="16">
        <f t="shared" si="63"/>
        <v>0</v>
      </c>
      <c r="Z230" s="17">
        <f t="shared" si="64"/>
        <v>0</v>
      </c>
      <c r="AA230" s="15">
        <f t="shared" si="65"/>
        <v>0</v>
      </c>
      <c r="AB230" s="109">
        <f t="shared" si="66"/>
        <v>0</v>
      </c>
      <c r="AC230" s="7"/>
    </row>
    <row r="231" spans="1:29" ht="17.25" x14ac:dyDescent="0.25">
      <c r="A231" s="46"/>
      <c r="B231" s="47"/>
      <c r="C231" s="47"/>
      <c r="D231" s="48"/>
      <c r="E231" s="49"/>
      <c r="F231" s="50"/>
      <c r="G231" s="50"/>
      <c r="H231" s="51"/>
      <c r="I231" s="51"/>
      <c r="J231" s="11">
        <f t="shared" si="51"/>
        <v>0</v>
      </c>
      <c r="K231" s="118" t="str">
        <f t="shared" si="52"/>
        <v/>
      </c>
      <c r="L231" s="116" t="str">
        <f t="shared" si="53"/>
        <v/>
      </c>
      <c r="M231" s="85"/>
      <c r="N231" s="88" t="s">
        <v>25</v>
      </c>
      <c r="O231" s="12">
        <f t="shared" si="54"/>
        <v>0</v>
      </c>
      <c r="P231" s="13">
        <f t="shared" si="55"/>
        <v>0</v>
      </c>
      <c r="Q231" s="13">
        <f t="shared" si="56"/>
        <v>0</v>
      </c>
      <c r="R231" s="13">
        <f t="shared" si="57"/>
        <v>0</v>
      </c>
      <c r="S231" s="14">
        <f t="shared" si="58"/>
        <v>0</v>
      </c>
      <c r="T231" s="91">
        <f t="shared" si="59"/>
        <v>0</v>
      </c>
      <c r="U231" s="16">
        <f t="shared" si="60"/>
        <v>0</v>
      </c>
      <c r="V231" s="33">
        <f t="shared" si="67"/>
        <v>0</v>
      </c>
      <c r="W231" s="16">
        <f t="shared" si="61"/>
        <v>0</v>
      </c>
      <c r="X231" s="17">
        <f t="shared" si="62"/>
        <v>0</v>
      </c>
      <c r="Y231" s="16">
        <f t="shared" si="63"/>
        <v>0</v>
      </c>
      <c r="Z231" s="17">
        <f t="shared" si="64"/>
        <v>0</v>
      </c>
      <c r="AA231" s="15">
        <f t="shared" si="65"/>
        <v>0</v>
      </c>
      <c r="AB231" s="109">
        <f t="shared" si="66"/>
        <v>0</v>
      </c>
      <c r="AC231" s="7"/>
    </row>
    <row r="232" spans="1:29" ht="17.25" x14ac:dyDescent="0.25">
      <c r="A232" s="46"/>
      <c r="B232" s="47"/>
      <c r="C232" s="47"/>
      <c r="D232" s="48"/>
      <c r="E232" s="49"/>
      <c r="F232" s="50"/>
      <c r="G232" s="50"/>
      <c r="H232" s="51"/>
      <c r="I232" s="51"/>
      <c r="J232" s="11">
        <f t="shared" si="51"/>
        <v>0</v>
      </c>
      <c r="K232" s="118" t="str">
        <f t="shared" si="52"/>
        <v/>
      </c>
      <c r="L232" s="116" t="str">
        <f t="shared" si="53"/>
        <v/>
      </c>
      <c r="M232" s="85"/>
      <c r="N232" s="88" t="s">
        <v>25</v>
      </c>
      <c r="O232" s="12">
        <f t="shared" si="54"/>
        <v>0</v>
      </c>
      <c r="P232" s="13">
        <f t="shared" si="55"/>
        <v>0</v>
      </c>
      <c r="Q232" s="13">
        <f t="shared" si="56"/>
        <v>0</v>
      </c>
      <c r="R232" s="13">
        <f t="shared" si="57"/>
        <v>0</v>
      </c>
      <c r="S232" s="14">
        <f t="shared" si="58"/>
        <v>0</v>
      </c>
      <c r="T232" s="91">
        <f t="shared" si="59"/>
        <v>0</v>
      </c>
      <c r="U232" s="16">
        <f t="shared" si="60"/>
        <v>0</v>
      </c>
      <c r="V232" s="33">
        <f t="shared" si="67"/>
        <v>0</v>
      </c>
      <c r="W232" s="16">
        <f t="shared" si="61"/>
        <v>0</v>
      </c>
      <c r="X232" s="17">
        <f t="shared" si="62"/>
        <v>0</v>
      </c>
      <c r="Y232" s="16">
        <f t="shared" si="63"/>
        <v>0</v>
      </c>
      <c r="Z232" s="17">
        <f t="shared" si="64"/>
        <v>0</v>
      </c>
      <c r="AA232" s="15">
        <f t="shared" si="65"/>
        <v>0</v>
      </c>
      <c r="AB232" s="109">
        <f t="shared" si="66"/>
        <v>0</v>
      </c>
      <c r="AC232" s="7"/>
    </row>
    <row r="233" spans="1:29" ht="17.25" x14ac:dyDescent="0.25">
      <c r="A233" s="46"/>
      <c r="B233" s="47"/>
      <c r="C233" s="47"/>
      <c r="D233" s="48"/>
      <c r="E233" s="49"/>
      <c r="F233" s="50"/>
      <c r="G233" s="50"/>
      <c r="H233" s="51"/>
      <c r="I233" s="51"/>
      <c r="J233" s="11">
        <f t="shared" si="51"/>
        <v>0</v>
      </c>
      <c r="K233" s="118" t="str">
        <f t="shared" si="52"/>
        <v/>
      </c>
      <c r="L233" s="116" t="str">
        <f t="shared" si="53"/>
        <v/>
      </c>
      <c r="M233" s="85"/>
      <c r="N233" s="88" t="s">
        <v>25</v>
      </c>
      <c r="O233" s="12">
        <f t="shared" si="54"/>
        <v>0</v>
      </c>
      <c r="P233" s="13">
        <f t="shared" si="55"/>
        <v>0</v>
      </c>
      <c r="Q233" s="13">
        <f t="shared" si="56"/>
        <v>0</v>
      </c>
      <c r="R233" s="13">
        <f t="shared" si="57"/>
        <v>0</v>
      </c>
      <c r="S233" s="14">
        <f t="shared" si="58"/>
        <v>0</v>
      </c>
      <c r="T233" s="91">
        <f t="shared" si="59"/>
        <v>0</v>
      </c>
      <c r="U233" s="16">
        <f t="shared" si="60"/>
        <v>0</v>
      </c>
      <c r="V233" s="33">
        <f t="shared" si="67"/>
        <v>0</v>
      </c>
      <c r="W233" s="16">
        <f t="shared" si="61"/>
        <v>0</v>
      </c>
      <c r="X233" s="17">
        <f t="shared" si="62"/>
        <v>0</v>
      </c>
      <c r="Y233" s="16">
        <f t="shared" si="63"/>
        <v>0</v>
      </c>
      <c r="Z233" s="17">
        <f t="shared" si="64"/>
        <v>0</v>
      </c>
      <c r="AA233" s="15">
        <f t="shared" si="65"/>
        <v>0</v>
      </c>
      <c r="AB233" s="109">
        <f t="shared" si="66"/>
        <v>0</v>
      </c>
      <c r="AC233" s="7"/>
    </row>
    <row r="234" spans="1:29" ht="17.25" x14ac:dyDescent="0.25">
      <c r="A234" s="46"/>
      <c r="B234" s="47"/>
      <c r="C234" s="47"/>
      <c r="D234" s="48"/>
      <c r="E234" s="49"/>
      <c r="F234" s="50"/>
      <c r="G234" s="50"/>
      <c r="H234" s="51"/>
      <c r="I234" s="51"/>
      <c r="J234" s="11">
        <f t="shared" si="51"/>
        <v>0</v>
      </c>
      <c r="K234" s="118" t="str">
        <f t="shared" si="52"/>
        <v/>
      </c>
      <c r="L234" s="116" t="str">
        <f t="shared" si="53"/>
        <v/>
      </c>
      <c r="M234" s="85"/>
      <c r="N234" s="88" t="s">
        <v>25</v>
      </c>
      <c r="O234" s="12">
        <f t="shared" si="54"/>
        <v>0</v>
      </c>
      <c r="P234" s="13">
        <f t="shared" si="55"/>
        <v>0</v>
      </c>
      <c r="Q234" s="13">
        <f t="shared" si="56"/>
        <v>0</v>
      </c>
      <c r="R234" s="13">
        <f t="shared" si="57"/>
        <v>0</v>
      </c>
      <c r="S234" s="14">
        <f t="shared" si="58"/>
        <v>0</v>
      </c>
      <c r="T234" s="91">
        <f t="shared" si="59"/>
        <v>0</v>
      </c>
      <c r="U234" s="16">
        <f t="shared" si="60"/>
        <v>0</v>
      </c>
      <c r="V234" s="33">
        <f t="shared" si="67"/>
        <v>0</v>
      </c>
      <c r="W234" s="16">
        <f t="shared" si="61"/>
        <v>0</v>
      </c>
      <c r="X234" s="17">
        <f t="shared" si="62"/>
        <v>0</v>
      </c>
      <c r="Y234" s="16">
        <f t="shared" si="63"/>
        <v>0</v>
      </c>
      <c r="Z234" s="17">
        <f t="shared" si="64"/>
        <v>0</v>
      </c>
      <c r="AA234" s="15">
        <f t="shared" si="65"/>
        <v>0</v>
      </c>
      <c r="AB234" s="109">
        <f t="shared" si="66"/>
        <v>0</v>
      </c>
      <c r="AC234" s="7"/>
    </row>
    <row r="235" spans="1:29" ht="17.25" x14ac:dyDescent="0.25">
      <c r="A235" s="46"/>
      <c r="B235" s="47"/>
      <c r="C235" s="47"/>
      <c r="D235" s="48"/>
      <c r="E235" s="49"/>
      <c r="F235" s="50"/>
      <c r="G235" s="50"/>
      <c r="H235" s="51"/>
      <c r="I235" s="51"/>
      <c r="J235" s="11">
        <f t="shared" si="51"/>
        <v>0</v>
      </c>
      <c r="K235" s="118" t="str">
        <f t="shared" si="52"/>
        <v/>
      </c>
      <c r="L235" s="116" t="str">
        <f t="shared" si="53"/>
        <v/>
      </c>
      <c r="M235" s="85"/>
      <c r="N235" s="88" t="s">
        <v>25</v>
      </c>
      <c r="O235" s="12">
        <f t="shared" si="54"/>
        <v>0</v>
      </c>
      <c r="P235" s="13">
        <f t="shared" si="55"/>
        <v>0</v>
      </c>
      <c r="Q235" s="13">
        <f t="shared" si="56"/>
        <v>0</v>
      </c>
      <c r="R235" s="13">
        <f t="shared" si="57"/>
        <v>0</v>
      </c>
      <c r="S235" s="14">
        <f t="shared" si="58"/>
        <v>0</v>
      </c>
      <c r="T235" s="91">
        <f t="shared" si="59"/>
        <v>0</v>
      </c>
      <c r="U235" s="16">
        <f t="shared" si="60"/>
        <v>0</v>
      </c>
      <c r="V235" s="33">
        <f t="shared" si="67"/>
        <v>0</v>
      </c>
      <c r="W235" s="16">
        <f t="shared" si="61"/>
        <v>0</v>
      </c>
      <c r="X235" s="17">
        <f t="shared" si="62"/>
        <v>0</v>
      </c>
      <c r="Y235" s="16">
        <f t="shared" si="63"/>
        <v>0</v>
      </c>
      <c r="Z235" s="17">
        <f t="shared" si="64"/>
        <v>0</v>
      </c>
      <c r="AA235" s="15">
        <f t="shared" si="65"/>
        <v>0</v>
      </c>
      <c r="AB235" s="109">
        <f t="shared" si="66"/>
        <v>0</v>
      </c>
      <c r="AC235" s="7"/>
    </row>
    <row r="236" spans="1:29" ht="17.25" x14ac:dyDescent="0.25">
      <c r="A236" s="46"/>
      <c r="B236" s="47"/>
      <c r="C236" s="47"/>
      <c r="D236" s="48"/>
      <c r="E236" s="49"/>
      <c r="F236" s="50"/>
      <c r="G236" s="50"/>
      <c r="H236" s="51"/>
      <c r="I236" s="51"/>
      <c r="J236" s="11">
        <f t="shared" si="51"/>
        <v>0</v>
      </c>
      <c r="K236" s="118" t="str">
        <f t="shared" si="52"/>
        <v/>
      </c>
      <c r="L236" s="116" t="str">
        <f t="shared" si="53"/>
        <v/>
      </c>
      <c r="M236" s="85"/>
      <c r="N236" s="88" t="s">
        <v>25</v>
      </c>
      <c r="O236" s="12">
        <f t="shared" si="54"/>
        <v>0</v>
      </c>
      <c r="P236" s="13">
        <f t="shared" si="55"/>
        <v>0</v>
      </c>
      <c r="Q236" s="13">
        <f t="shared" si="56"/>
        <v>0</v>
      </c>
      <c r="R236" s="13">
        <f t="shared" si="57"/>
        <v>0</v>
      </c>
      <c r="S236" s="14">
        <f t="shared" si="58"/>
        <v>0</v>
      </c>
      <c r="T236" s="91">
        <f t="shared" si="59"/>
        <v>0</v>
      </c>
      <c r="U236" s="16">
        <f t="shared" si="60"/>
        <v>0</v>
      </c>
      <c r="V236" s="33">
        <f t="shared" si="67"/>
        <v>0</v>
      </c>
      <c r="W236" s="16">
        <f t="shared" si="61"/>
        <v>0</v>
      </c>
      <c r="X236" s="17">
        <f t="shared" si="62"/>
        <v>0</v>
      </c>
      <c r="Y236" s="16">
        <f t="shared" si="63"/>
        <v>0</v>
      </c>
      <c r="Z236" s="17">
        <f t="shared" si="64"/>
        <v>0</v>
      </c>
      <c r="AA236" s="15">
        <f t="shared" si="65"/>
        <v>0</v>
      </c>
      <c r="AB236" s="109">
        <f t="shared" si="66"/>
        <v>0</v>
      </c>
      <c r="AC236" s="7"/>
    </row>
    <row r="237" spans="1:29" ht="17.25" x14ac:dyDescent="0.25">
      <c r="A237" s="46"/>
      <c r="B237" s="47"/>
      <c r="C237" s="47"/>
      <c r="D237" s="48"/>
      <c r="E237" s="49"/>
      <c r="F237" s="50"/>
      <c r="G237" s="50"/>
      <c r="H237" s="51"/>
      <c r="I237" s="51"/>
      <c r="J237" s="11">
        <f t="shared" si="51"/>
        <v>0</v>
      </c>
      <c r="K237" s="118" t="str">
        <f t="shared" si="52"/>
        <v/>
      </c>
      <c r="L237" s="116" t="str">
        <f t="shared" si="53"/>
        <v/>
      </c>
      <c r="M237" s="85"/>
      <c r="N237" s="88" t="s">
        <v>25</v>
      </c>
      <c r="O237" s="12">
        <f t="shared" si="54"/>
        <v>0</v>
      </c>
      <c r="P237" s="13">
        <f t="shared" si="55"/>
        <v>0</v>
      </c>
      <c r="Q237" s="13">
        <f t="shared" si="56"/>
        <v>0</v>
      </c>
      <c r="R237" s="13">
        <f t="shared" si="57"/>
        <v>0</v>
      </c>
      <c r="S237" s="14">
        <f t="shared" si="58"/>
        <v>0</v>
      </c>
      <c r="T237" s="91">
        <f t="shared" si="59"/>
        <v>0</v>
      </c>
      <c r="U237" s="16">
        <f t="shared" si="60"/>
        <v>0</v>
      </c>
      <c r="V237" s="33">
        <f t="shared" si="67"/>
        <v>0</v>
      </c>
      <c r="W237" s="16">
        <f t="shared" si="61"/>
        <v>0</v>
      </c>
      <c r="X237" s="17">
        <f t="shared" si="62"/>
        <v>0</v>
      </c>
      <c r="Y237" s="16">
        <f t="shared" si="63"/>
        <v>0</v>
      </c>
      <c r="Z237" s="17">
        <f t="shared" si="64"/>
        <v>0</v>
      </c>
      <c r="AA237" s="15">
        <f t="shared" si="65"/>
        <v>0</v>
      </c>
      <c r="AB237" s="109">
        <f t="shared" si="66"/>
        <v>0</v>
      </c>
      <c r="AC237" s="7"/>
    </row>
    <row r="238" spans="1:29" ht="17.25" x14ac:dyDescent="0.25">
      <c r="A238" s="46"/>
      <c r="B238" s="47"/>
      <c r="C238" s="47"/>
      <c r="D238" s="48"/>
      <c r="E238" s="49"/>
      <c r="F238" s="50"/>
      <c r="G238" s="50"/>
      <c r="H238" s="51"/>
      <c r="I238" s="51"/>
      <c r="J238" s="11">
        <f t="shared" si="51"/>
        <v>0</v>
      </c>
      <c r="K238" s="118" t="str">
        <f t="shared" si="52"/>
        <v/>
      </c>
      <c r="L238" s="116" t="str">
        <f t="shared" si="53"/>
        <v/>
      </c>
      <c r="M238" s="85"/>
      <c r="N238" s="88" t="s">
        <v>25</v>
      </c>
      <c r="O238" s="12">
        <f t="shared" si="54"/>
        <v>0</v>
      </c>
      <c r="P238" s="13">
        <f t="shared" si="55"/>
        <v>0</v>
      </c>
      <c r="Q238" s="13">
        <f t="shared" si="56"/>
        <v>0</v>
      </c>
      <c r="R238" s="13">
        <f t="shared" si="57"/>
        <v>0</v>
      </c>
      <c r="S238" s="14">
        <f t="shared" si="58"/>
        <v>0</v>
      </c>
      <c r="T238" s="91">
        <f t="shared" si="59"/>
        <v>0</v>
      </c>
      <c r="U238" s="16">
        <f t="shared" si="60"/>
        <v>0</v>
      </c>
      <c r="V238" s="33">
        <f t="shared" si="67"/>
        <v>0</v>
      </c>
      <c r="W238" s="16">
        <f t="shared" si="61"/>
        <v>0</v>
      </c>
      <c r="X238" s="17">
        <f t="shared" si="62"/>
        <v>0</v>
      </c>
      <c r="Y238" s="16">
        <f t="shared" si="63"/>
        <v>0</v>
      </c>
      <c r="Z238" s="17">
        <f t="shared" si="64"/>
        <v>0</v>
      </c>
      <c r="AA238" s="15">
        <f t="shared" si="65"/>
        <v>0</v>
      </c>
      <c r="AB238" s="109">
        <f t="shared" si="66"/>
        <v>0</v>
      </c>
      <c r="AC238" s="7"/>
    </row>
    <row r="239" spans="1:29" ht="17.25" x14ac:dyDescent="0.25">
      <c r="A239" s="46"/>
      <c r="B239" s="47"/>
      <c r="C239" s="47"/>
      <c r="D239" s="48"/>
      <c r="E239" s="49"/>
      <c r="F239" s="50"/>
      <c r="G239" s="50"/>
      <c r="H239" s="51"/>
      <c r="I239" s="51"/>
      <c r="J239" s="11">
        <f t="shared" si="51"/>
        <v>0</v>
      </c>
      <c r="K239" s="118" t="str">
        <f t="shared" si="52"/>
        <v/>
      </c>
      <c r="L239" s="116" t="str">
        <f t="shared" si="53"/>
        <v/>
      </c>
      <c r="M239" s="85"/>
      <c r="N239" s="88" t="s">
        <v>25</v>
      </c>
      <c r="O239" s="12">
        <f t="shared" si="54"/>
        <v>0</v>
      </c>
      <c r="P239" s="13">
        <f t="shared" si="55"/>
        <v>0</v>
      </c>
      <c r="Q239" s="13">
        <f t="shared" si="56"/>
        <v>0</v>
      </c>
      <c r="R239" s="13">
        <f t="shared" si="57"/>
        <v>0</v>
      </c>
      <c r="S239" s="14">
        <f t="shared" si="58"/>
        <v>0</v>
      </c>
      <c r="T239" s="91">
        <f t="shared" si="59"/>
        <v>0</v>
      </c>
      <c r="U239" s="16">
        <f t="shared" si="60"/>
        <v>0</v>
      </c>
      <c r="V239" s="33">
        <f t="shared" si="67"/>
        <v>0</v>
      </c>
      <c r="W239" s="16">
        <f t="shared" si="61"/>
        <v>0</v>
      </c>
      <c r="X239" s="17">
        <f t="shared" si="62"/>
        <v>0</v>
      </c>
      <c r="Y239" s="16">
        <f t="shared" si="63"/>
        <v>0</v>
      </c>
      <c r="Z239" s="17">
        <f t="shared" si="64"/>
        <v>0</v>
      </c>
      <c r="AA239" s="15">
        <f t="shared" si="65"/>
        <v>0</v>
      </c>
      <c r="AB239" s="109">
        <f t="shared" si="66"/>
        <v>0</v>
      </c>
      <c r="AC239" s="7"/>
    </row>
    <row r="240" spans="1:29" ht="17.25" x14ac:dyDescent="0.25">
      <c r="A240" s="46"/>
      <c r="B240" s="47"/>
      <c r="C240" s="47"/>
      <c r="D240" s="48"/>
      <c r="E240" s="49"/>
      <c r="F240" s="50"/>
      <c r="G240" s="50"/>
      <c r="H240" s="51"/>
      <c r="I240" s="51"/>
      <c r="J240" s="11">
        <f t="shared" si="51"/>
        <v>0</v>
      </c>
      <c r="K240" s="118" t="str">
        <f t="shared" si="52"/>
        <v/>
      </c>
      <c r="L240" s="116" t="str">
        <f t="shared" si="53"/>
        <v/>
      </c>
      <c r="M240" s="85"/>
      <c r="N240" s="88" t="s">
        <v>25</v>
      </c>
      <c r="O240" s="12">
        <f t="shared" si="54"/>
        <v>0</v>
      </c>
      <c r="P240" s="13">
        <f t="shared" si="55"/>
        <v>0</v>
      </c>
      <c r="Q240" s="13">
        <f t="shared" si="56"/>
        <v>0</v>
      </c>
      <c r="R240" s="13">
        <f t="shared" si="57"/>
        <v>0</v>
      </c>
      <c r="S240" s="14">
        <f t="shared" si="58"/>
        <v>0</v>
      </c>
      <c r="T240" s="91">
        <f t="shared" si="59"/>
        <v>0</v>
      </c>
      <c r="U240" s="16">
        <f t="shared" si="60"/>
        <v>0</v>
      </c>
      <c r="V240" s="33">
        <f t="shared" si="67"/>
        <v>0</v>
      </c>
      <c r="W240" s="16">
        <f t="shared" si="61"/>
        <v>0</v>
      </c>
      <c r="X240" s="17">
        <f t="shared" si="62"/>
        <v>0</v>
      </c>
      <c r="Y240" s="16">
        <f t="shared" si="63"/>
        <v>0</v>
      </c>
      <c r="Z240" s="17">
        <f t="shared" si="64"/>
        <v>0</v>
      </c>
      <c r="AA240" s="15">
        <f t="shared" si="65"/>
        <v>0</v>
      </c>
      <c r="AB240" s="109">
        <f t="shared" si="66"/>
        <v>0</v>
      </c>
      <c r="AC240" s="7"/>
    </row>
    <row r="241" spans="1:29" ht="17.25" x14ac:dyDescent="0.25">
      <c r="A241" s="46"/>
      <c r="B241" s="47"/>
      <c r="C241" s="47"/>
      <c r="D241" s="48"/>
      <c r="E241" s="49"/>
      <c r="F241" s="50"/>
      <c r="G241" s="50"/>
      <c r="H241" s="51"/>
      <c r="I241" s="51"/>
      <c r="J241" s="11">
        <f t="shared" si="51"/>
        <v>0</v>
      </c>
      <c r="K241" s="118" t="str">
        <f t="shared" si="52"/>
        <v/>
      </c>
      <c r="L241" s="116" t="str">
        <f t="shared" si="53"/>
        <v/>
      </c>
      <c r="M241" s="85"/>
      <c r="N241" s="88" t="s">
        <v>25</v>
      </c>
      <c r="O241" s="12">
        <f t="shared" si="54"/>
        <v>0</v>
      </c>
      <c r="P241" s="13">
        <f t="shared" si="55"/>
        <v>0</v>
      </c>
      <c r="Q241" s="13">
        <f t="shared" si="56"/>
        <v>0</v>
      </c>
      <c r="R241" s="13">
        <f t="shared" si="57"/>
        <v>0</v>
      </c>
      <c r="S241" s="14">
        <f t="shared" si="58"/>
        <v>0</v>
      </c>
      <c r="T241" s="91">
        <f t="shared" si="59"/>
        <v>0</v>
      </c>
      <c r="U241" s="16">
        <f t="shared" si="60"/>
        <v>0</v>
      </c>
      <c r="V241" s="33">
        <f t="shared" si="67"/>
        <v>0</v>
      </c>
      <c r="W241" s="16">
        <f t="shared" si="61"/>
        <v>0</v>
      </c>
      <c r="X241" s="17">
        <f t="shared" si="62"/>
        <v>0</v>
      </c>
      <c r="Y241" s="16">
        <f t="shared" si="63"/>
        <v>0</v>
      </c>
      <c r="Z241" s="17">
        <f t="shared" si="64"/>
        <v>0</v>
      </c>
      <c r="AA241" s="15">
        <f t="shared" si="65"/>
        <v>0</v>
      </c>
      <c r="AB241" s="109">
        <f t="shared" si="66"/>
        <v>0</v>
      </c>
      <c r="AC241" s="7"/>
    </row>
    <row r="242" spans="1:29" ht="17.25" x14ac:dyDescent="0.25">
      <c r="A242" s="46"/>
      <c r="B242" s="47"/>
      <c r="C242" s="47"/>
      <c r="D242" s="48"/>
      <c r="E242" s="49"/>
      <c r="F242" s="50"/>
      <c r="G242" s="50"/>
      <c r="H242" s="51"/>
      <c r="I242" s="51"/>
      <c r="J242" s="11">
        <f t="shared" si="51"/>
        <v>0</v>
      </c>
      <c r="K242" s="118" t="str">
        <f t="shared" si="52"/>
        <v/>
      </c>
      <c r="L242" s="116" t="str">
        <f t="shared" si="53"/>
        <v/>
      </c>
      <c r="M242" s="85"/>
      <c r="N242" s="88" t="s">
        <v>25</v>
      </c>
      <c r="O242" s="12">
        <f t="shared" si="54"/>
        <v>0</v>
      </c>
      <c r="P242" s="13">
        <f t="shared" si="55"/>
        <v>0</v>
      </c>
      <c r="Q242" s="13">
        <f t="shared" si="56"/>
        <v>0</v>
      </c>
      <c r="R242" s="13">
        <f t="shared" si="57"/>
        <v>0</v>
      </c>
      <c r="S242" s="14">
        <f t="shared" si="58"/>
        <v>0</v>
      </c>
      <c r="T242" s="91">
        <f t="shared" si="59"/>
        <v>0</v>
      </c>
      <c r="U242" s="16">
        <f t="shared" si="60"/>
        <v>0</v>
      </c>
      <c r="V242" s="33">
        <f t="shared" si="67"/>
        <v>0</v>
      </c>
      <c r="W242" s="16">
        <f t="shared" si="61"/>
        <v>0</v>
      </c>
      <c r="X242" s="17">
        <f t="shared" si="62"/>
        <v>0</v>
      </c>
      <c r="Y242" s="16">
        <f t="shared" si="63"/>
        <v>0</v>
      </c>
      <c r="Z242" s="17">
        <f t="shared" si="64"/>
        <v>0</v>
      </c>
      <c r="AA242" s="15">
        <f t="shared" si="65"/>
        <v>0</v>
      </c>
      <c r="AB242" s="109">
        <f t="shared" si="66"/>
        <v>0</v>
      </c>
      <c r="AC242" s="7"/>
    </row>
    <row r="243" spans="1:29" ht="17.25" x14ac:dyDescent="0.25">
      <c r="A243" s="46"/>
      <c r="B243" s="47"/>
      <c r="C243" s="47"/>
      <c r="D243" s="48"/>
      <c r="E243" s="49"/>
      <c r="F243" s="50"/>
      <c r="G243" s="50"/>
      <c r="H243" s="51"/>
      <c r="I243" s="51"/>
      <c r="J243" s="11">
        <f t="shared" si="51"/>
        <v>0</v>
      </c>
      <c r="K243" s="118" t="str">
        <f t="shared" si="52"/>
        <v/>
      </c>
      <c r="L243" s="116" t="str">
        <f t="shared" si="53"/>
        <v/>
      </c>
      <c r="M243" s="85"/>
      <c r="N243" s="88" t="s">
        <v>25</v>
      </c>
      <c r="O243" s="12">
        <f t="shared" si="54"/>
        <v>0</v>
      </c>
      <c r="P243" s="13">
        <f t="shared" si="55"/>
        <v>0</v>
      </c>
      <c r="Q243" s="13">
        <f t="shared" si="56"/>
        <v>0</v>
      </c>
      <c r="R243" s="13">
        <f t="shared" si="57"/>
        <v>0</v>
      </c>
      <c r="S243" s="14">
        <f t="shared" si="58"/>
        <v>0</v>
      </c>
      <c r="T243" s="91">
        <f t="shared" si="59"/>
        <v>0</v>
      </c>
      <c r="U243" s="16">
        <f t="shared" si="60"/>
        <v>0</v>
      </c>
      <c r="V243" s="33">
        <f t="shared" si="67"/>
        <v>0</v>
      </c>
      <c r="W243" s="16">
        <f t="shared" si="61"/>
        <v>0</v>
      </c>
      <c r="X243" s="17">
        <f t="shared" si="62"/>
        <v>0</v>
      </c>
      <c r="Y243" s="16">
        <f t="shared" si="63"/>
        <v>0</v>
      </c>
      <c r="Z243" s="17">
        <f t="shared" si="64"/>
        <v>0</v>
      </c>
      <c r="AA243" s="15">
        <f t="shared" si="65"/>
        <v>0</v>
      </c>
      <c r="AB243" s="109">
        <f t="shared" si="66"/>
        <v>0</v>
      </c>
      <c r="AC243" s="7"/>
    </row>
    <row r="244" spans="1:29" ht="17.25" x14ac:dyDescent="0.25">
      <c r="A244" s="46"/>
      <c r="B244" s="47"/>
      <c r="C244" s="47"/>
      <c r="D244" s="48"/>
      <c r="E244" s="49"/>
      <c r="F244" s="50"/>
      <c r="G244" s="50"/>
      <c r="H244" s="51"/>
      <c r="I244" s="51"/>
      <c r="J244" s="11">
        <f t="shared" si="51"/>
        <v>0</v>
      </c>
      <c r="K244" s="118" t="str">
        <f t="shared" si="52"/>
        <v/>
      </c>
      <c r="L244" s="116" t="str">
        <f t="shared" si="53"/>
        <v/>
      </c>
      <c r="M244" s="85"/>
      <c r="N244" s="88" t="s">
        <v>25</v>
      </c>
      <c r="O244" s="12">
        <f t="shared" si="54"/>
        <v>0</v>
      </c>
      <c r="P244" s="13">
        <f t="shared" si="55"/>
        <v>0</v>
      </c>
      <c r="Q244" s="13">
        <f t="shared" si="56"/>
        <v>0</v>
      </c>
      <c r="R244" s="13">
        <f t="shared" si="57"/>
        <v>0</v>
      </c>
      <c r="S244" s="14">
        <f t="shared" si="58"/>
        <v>0</v>
      </c>
      <c r="T244" s="91">
        <f t="shared" si="59"/>
        <v>0</v>
      </c>
      <c r="U244" s="16">
        <f t="shared" si="60"/>
        <v>0</v>
      </c>
      <c r="V244" s="33">
        <f t="shared" si="67"/>
        <v>0</v>
      </c>
      <c r="W244" s="16">
        <f t="shared" si="61"/>
        <v>0</v>
      </c>
      <c r="X244" s="17">
        <f t="shared" si="62"/>
        <v>0</v>
      </c>
      <c r="Y244" s="16">
        <f t="shared" si="63"/>
        <v>0</v>
      </c>
      <c r="Z244" s="17">
        <f t="shared" si="64"/>
        <v>0</v>
      </c>
      <c r="AA244" s="15">
        <f t="shared" si="65"/>
        <v>0</v>
      </c>
      <c r="AB244" s="109">
        <f t="shared" si="66"/>
        <v>0</v>
      </c>
      <c r="AC244" s="7"/>
    </row>
    <row r="245" spans="1:29" ht="17.25" x14ac:dyDescent="0.25">
      <c r="A245" s="46"/>
      <c r="B245" s="47"/>
      <c r="C245" s="47"/>
      <c r="D245" s="48"/>
      <c r="E245" s="49"/>
      <c r="F245" s="50"/>
      <c r="G245" s="50"/>
      <c r="H245" s="51"/>
      <c r="I245" s="51"/>
      <c r="J245" s="11">
        <f t="shared" si="51"/>
        <v>0</v>
      </c>
      <c r="K245" s="118" t="str">
        <f t="shared" si="52"/>
        <v/>
      </c>
      <c r="L245" s="116" t="str">
        <f t="shared" si="53"/>
        <v/>
      </c>
      <c r="M245" s="85"/>
      <c r="N245" s="88" t="s">
        <v>25</v>
      </c>
      <c r="O245" s="12">
        <f t="shared" si="54"/>
        <v>0</v>
      </c>
      <c r="P245" s="13">
        <f t="shared" si="55"/>
        <v>0</v>
      </c>
      <c r="Q245" s="13">
        <f t="shared" si="56"/>
        <v>0</v>
      </c>
      <c r="R245" s="13">
        <f t="shared" si="57"/>
        <v>0</v>
      </c>
      <c r="S245" s="14">
        <f t="shared" si="58"/>
        <v>0</v>
      </c>
      <c r="T245" s="91">
        <f t="shared" si="59"/>
        <v>0</v>
      </c>
      <c r="U245" s="16">
        <f t="shared" si="60"/>
        <v>0</v>
      </c>
      <c r="V245" s="33">
        <f t="shared" si="67"/>
        <v>0</v>
      </c>
      <c r="W245" s="16">
        <f t="shared" si="61"/>
        <v>0</v>
      </c>
      <c r="X245" s="17">
        <f t="shared" si="62"/>
        <v>0</v>
      </c>
      <c r="Y245" s="16">
        <f t="shared" si="63"/>
        <v>0</v>
      </c>
      <c r="Z245" s="17">
        <f t="shared" si="64"/>
        <v>0</v>
      </c>
      <c r="AA245" s="15">
        <f t="shared" si="65"/>
        <v>0</v>
      </c>
      <c r="AB245" s="109">
        <f t="shared" si="66"/>
        <v>0</v>
      </c>
      <c r="AC245" s="7"/>
    </row>
    <row r="246" spans="1:29" ht="17.25" x14ac:dyDescent="0.25">
      <c r="A246" s="46"/>
      <c r="B246" s="47"/>
      <c r="C246" s="47"/>
      <c r="D246" s="48"/>
      <c r="E246" s="49"/>
      <c r="F246" s="50"/>
      <c r="G246" s="50"/>
      <c r="H246" s="51"/>
      <c r="I246" s="51"/>
      <c r="J246" s="11">
        <f t="shared" si="51"/>
        <v>0</v>
      </c>
      <c r="K246" s="118" t="str">
        <f t="shared" si="52"/>
        <v/>
      </c>
      <c r="L246" s="116" t="str">
        <f t="shared" si="53"/>
        <v/>
      </c>
      <c r="M246" s="85"/>
      <c r="N246" s="88" t="s">
        <v>25</v>
      </c>
      <c r="O246" s="12">
        <f t="shared" si="54"/>
        <v>0</v>
      </c>
      <c r="P246" s="13">
        <f t="shared" si="55"/>
        <v>0</v>
      </c>
      <c r="Q246" s="13">
        <f t="shared" si="56"/>
        <v>0</v>
      </c>
      <c r="R246" s="13">
        <f t="shared" si="57"/>
        <v>0</v>
      </c>
      <c r="S246" s="14">
        <f t="shared" si="58"/>
        <v>0</v>
      </c>
      <c r="T246" s="91">
        <f t="shared" si="59"/>
        <v>0</v>
      </c>
      <c r="U246" s="16">
        <f t="shared" si="60"/>
        <v>0</v>
      </c>
      <c r="V246" s="33">
        <f t="shared" si="67"/>
        <v>0</v>
      </c>
      <c r="W246" s="16">
        <f t="shared" si="61"/>
        <v>0</v>
      </c>
      <c r="X246" s="17">
        <f t="shared" si="62"/>
        <v>0</v>
      </c>
      <c r="Y246" s="16">
        <f t="shared" si="63"/>
        <v>0</v>
      </c>
      <c r="Z246" s="17">
        <f t="shared" si="64"/>
        <v>0</v>
      </c>
      <c r="AA246" s="15">
        <f t="shared" si="65"/>
        <v>0</v>
      </c>
      <c r="AB246" s="109">
        <f t="shared" si="66"/>
        <v>0</v>
      </c>
      <c r="AC246" s="7"/>
    </row>
    <row r="247" spans="1:29" ht="17.25" x14ac:dyDescent="0.25">
      <c r="A247" s="46"/>
      <c r="B247" s="47"/>
      <c r="C247" s="47"/>
      <c r="D247" s="48"/>
      <c r="E247" s="49"/>
      <c r="F247" s="50"/>
      <c r="G247" s="50"/>
      <c r="H247" s="51"/>
      <c r="I247" s="51"/>
      <c r="J247" s="11">
        <f t="shared" si="51"/>
        <v>0</v>
      </c>
      <c r="K247" s="118" t="str">
        <f t="shared" si="52"/>
        <v/>
      </c>
      <c r="L247" s="116" t="str">
        <f t="shared" si="53"/>
        <v/>
      </c>
      <c r="M247" s="85"/>
      <c r="N247" s="88" t="s">
        <v>25</v>
      </c>
      <c r="O247" s="12">
        <f t="shared" si="54"/>
        <v>0</v>
      </c>
      <c r="P247" s="13">
        <f t="shared" si="55"/>
        <v>0</v>
      </c>
      <c r="Q247" s="13">
        <f t="shared" si="56"/>
        <v>0</v>
      </c>
      <c r="R247" s="13">
        <f t="shared" si="57"/>
        <v>0</v>
      </c>
      <c r="S247" s="14">
        <f t="shared" si="58"/>
        <v>0</v>
      </c>
      <c r="T247" s="91">
        <f t="shared" si="59"/>
        <v>0</v>
      </c>
      <c r="U247" s="16">
        <f t="shared" si="60"/>
        <v>0</v>
      </c>
      <c r="V247" s="33">
        <f t="shared" si="67"/>
        <v>0</v>
      </c>
      <c r="W247" s="16">
        <f t="shared" si="61"/>
        <v>0</v>
      </c>
      <c r="X247" s="17">
        <f t="shared" si="62"/>
        <v>0</v>
      </c>
      <c r="Y247" s="16">
        <f t="shared" si="63"/>
        <v>0</v>
      </c>
      <c r="Z247" s="17">
        <f t="shared" si="64"/>
        <v>0</v>
      </c>
      <c r="AA247" s="15">
        <f t="shared" si="65"/>
        <v>0</v>
      </c>
      <c r="AB247" s="109">
        <f t="shared" si="66"/>
        <v>0</v>
      </c>
      <c r="AC247" s="7"/>
    </row>
    <row r="248" spans="1:29" ht="17.25" x14ac:dyDescent="0.25">
      <c r="A248" s="46"/>
      <c r="B248" s="47"/>
      <c r="C248" s="47"/>
      <c r="D248" s="48"/>
      <c r="E248" s="49"/>
      <c r="F248" s="50"/>
      <c r="G248" s="50"/>
      <c r="H248" s="51"/>
      <c r="I248" s="51"/>
      <c r="J248" s="11">
        <f t="shared" si="51"/>
        <v>0</v>
      </c>
      <c r="K248" s="118" t="str">
        <f t="shared" si="52"/>
        <v/>
      </c>
      <c r="L248" s="116" t="str">
        <f t="shared" si="53"/>
        <v/>
      </c>
      <c r="M248" s="85"/>
      <c r="N248" s="88" t="s">
        <v>25</v>
      </c>
      <c r="O248" s="12">
        <f t="shared" si="54"/>
        <v>0</v>
      </c>
      <c r="P248" s="13">
        <f t="shared" si="55"/>
        <v>0</v>
      </c>
      <c r="Q248" s="13">
        <f t="shared" si="56"/>
        <v>0</v>
      </c>
      <c r="R248" s="13">
        <f t="shared" si="57"/>
        <v>0</v>
      </c>
      <c r="S248" s="14">
        <f t="shared" si="58"/>
        <v>0</v>
      </c>
      <c r="T248" s="91">
        <f t="shared" si="59"/>
        <v>0</v>
      </c>
      <c r="U248" s="16">
        <f t="shared" si="60"/>
        <v>0</v>
      </c>
      <c r="V248" s="33">
        <f t="shared" si="67"/>
        <v>0</v>
      </c>
      <c r="W248" s="16">
        <f t="shared" si="61"/>
        <v>0</v>
      </c>
      <c r="X248" s="17">
        <f t="shared" si="62"/>
        <v>0</v>
      </c>
      <c r="Y248" s="16">
        <f t="shared" si="63"/>
        <v>0</v>
      </c>
      <c r="Z248" s="17">
        <f t="shared" si="64"/>
        <v>0</v>
      </c>
      <c r="AA248" s="15">
        <f t="shared" si="65"/>
        <v>0</v>
      </c>
      <c r="AB248" s="109">
        <f t="shared" si="66"/>
        <v>0</v>
      </c>
      <c r="AC248" s="7"/>
    </row>
    <row r="249" spans="1:29" ht="17.25" x14ac:dyDescent="0.25">
      <c r="A249" s="46"/>
      <c r="B249" s="47"/>
      <c r="C249" s="47"/>
      <c r="D249" s="48"/>
      <c r="E249" s="49"/>
      <c r="F249" s="50"/>
      <c r="G249" s="50"/>
      <c r="H249" s="51"/>
      <c r="I249" s="51"/>
      <c r="J249" s="11">
        <f t="shared" si="51"/>
        <v>0</v>
      </c>
      <c r="K249" s="118" t="str">
        <f t="shared" si="52"/>
        <v/>
      </c>
      <c r="L249" s="116" t="str">
        <f t="shared" si="53"/>
        <v/>
      </c>
      <c r="M249" s="85"/>
      <c r="N249" s="88" t="s">
        <v>25</v>
      </c>
      <c r="O249" s="12">
        <f t="shared" si="54"/>
        <v>0</v>
      </c>
      <c r="P249" s="13">
        <f t="shared" si="55"/>
        <v>0</v>
      </c>
      <c r="Q249" s="13">
        <f t="shared" si="56"/>
        <v>0</v>
      </c>
      <c r="R249" s="13">
        <f t="shared" si="57"/>
        <v>0</v>
      </c>
      <c r="S249" s="14">
        <f t="shared" si="58"/>
        <v>0</v>
      </c>
      <c r="T249" s="91">
        <f t="shared" si="59"/>
        <v>0</v>
      </c>
      <c r="U249" s="16">
        <f t="shared" si="60"/>
        <v>0</v>
      </c>
      <c r="V249" s="33">
        <f t="shared" si="67"/>
        <v>0</v>
      </c>
      <c r="W249" s="16">
        <f t="shared" si="61"/>
        <v>0</v>
      </c>
      <c r="X249" s="17">
        <f t="shared" si="62"/>
        <v>0</v>
      </c>
      <c r="Y249" s="16">
        <f t="shared" si="63"/>
        <v>0</v>
      </c>
      <c r="Z249" s="17">
        <f t="shared" si="64"/>
        <v>0</v>
      </c>
      <c r="AA249" s="15">
        <f t="shared" si="65"/>
        <v>0</v>
      </c>
      <c r="AB249" s="109">
        <f t="shared" si="66"/>
        <v>0</v>
      </c>
      <c r="AC249" s="7"/>
    </row>
    <row r="250" spans="1:29" ht="17.25" x14ac:dyDescent="0.25">
      <c r="A250" s="46"/>
      <c r="B250" s="47"/>
      <c r="C250" s="47"/>
      <c r="D250" s="48"/>
      <c r="E250" s="49"/>
      <c r="F250" s="50"/>
      <c r="G250" s="50"/>
      <c r="H250" s="51"/>
      <c r="I250" s="51"/>
      <c r="J250" s="11">
        <f t="shared" si="51"/>
        <v>0</v>
      </c>
      <c r="K250" s="118" t="str">
        <f t="shared" si="52"/>
        <v/>
      </c>
      <c r="L250" s="116" t="str">
        <f t="shared" si="53"/>
        <v/>
      </c>
      <c r="M250" s="85"/>
      <c r="N250" s="88" t="s">
        <v>25</v>
      </c>
      <c r="O250" s="12">
        <f t="shared" si="54"/>
        <v>0</v>
      </c>
      <c r="P250" s="13">
        <f t="shared" si="55"/>
        <v>0</v>
      </c>
      <c r="Q250" s="13">
        <f t="shared" si="56"/>
        <v>0</v>
      </c>
      <c r="R250" s="13">
        <f t="shared" si="57"/>
        <v>0</v>
      </c>
      <c r="S250" s="14">
        <f t="shared" si="58"/>
        <v>0</v>
      </c>
      <c r="T250" s="91">
        <f t="shared" si="59"/>
        <v>0</v>
      </c>
      <c r="U250" s="16">
        <f t="shared" si="60"/>
        <v>0</v>
      </c>
      <c r="V250" s="33">
        <f t="shared" si="67"/>
        <v>0</v>
      </c>
      <c r="W250" s="16">
        <f t="shared" si="61"/>
        <v>0</v>
      </c>
      <c r="X250" s="17">
        <f t="shared" si="62"/>
        <v>0</v>
      </c>
      <c r="Y250" s="16">
        <f t="shared" si="63"/>
        <v>0</v>
      </c>
      <c r="Z250" s="17">
        <f t="shared" si="64"/>
        <v>0</v>
      </c>
      <c r="AA250" s="15">
        <f t="shared" si="65"/>
        <v>0</v>
      </c>
      <c r="AB250" s="109">
        <f t="shared" si="66"/>
        <v>0</v>
      </c>
      <c r="AC250" s="7"/>
    </row>
    <row r="251" spans="1:29" ht="17.25" x14ac:dyDescent="0.25">
      <c r="A251" s="46"/>
      <c r="B251" s="47"/>
      <c r="C251" s="47"/>
      <c r="D251" s="48"/>
      <c r="E251" s="49"/>
      <c r="F251" s="50"/>
      <c r="G251" s="50"/>
      <c r="H251" s="51"/>
      <c r="I251" s="51"/>
      <c r="J251" s="11">
        <f t="shared" si="51"/>
        <v>0</v>
      </c>
      <c r="K251" s="118" t="str">
        <f t="shared" si="52"/>
        <v/>
      </c>
      <c r="L251" s="116" t="str">
        <f t="shared" si="53"/>
        <v/>
      </c>
      <c r="M251" s="85"/>
      <c r="N251" s="88" t="s">
        <v>25</v>
      </c>
      <c r="O251" s="12">
        <f t="shared" si="54"/>
        <v>0</v>
      </c>
      <c r="P251" s="13">
        <f t="shared" si="55"/>
        <v>0</v>
      </c>
      <c r="Q251" s="13">
        <f t="shared" si="56"/>
        <v>0</v>
      </c>
      <c r="R251" s="13">
        <f t="shared" si="57"/>
        <v>0</v>
      </c>
      <c r="S251" s="14">
        <f t="shared" si="58"/>
        <v>0</v>
      </c>
      <c r="T251" s="91">
        <f t="shared" si="59"/>
        <v>0</v>
      </c>
      <c r="U251" s="16">
        <f t="shared" si="60"/>
        <v>0</v>
      </c>
      <c r="V251" s="33">
        <f t="shared" si="67"/>
        <v>0</v>
      </c>
      <c r="W251" s="16">
        <f t="shared" si="61"/>
        <v>0</v>
      </c>
      <c r="X251" s="17">
        <f t="shared" si="62"/>
        <v>0</v>
      </c>
      <c r="Y251" s="16">
        <f t="shared" si="63"/>
        <v>0</v>
      </c>
      <c r="Z251" s="17">
        <f t="shared" si="64"/>
        <v>0</v>
      </c>
      <c r="AA251" s="15">
        <f t="shared" si="65"/>
        <v>0</v>
      </c>
      <c r="AB251" s="109">
        <f t="shared" si="66"/>
        <v>0</v>
      </c>
      <c r="AC251" s="7"/>
    </row>
    <row r="252" spans="1:29" ht="17.25" x14ac:dyDescent="0.25">
      <c r="A252" s="46"/>
      <c r="B252" s="47"/>
      <c r="C252" s="47"/>
      <c r="D252" s="48"/>
      <c r="E252" s="49"/>
      <c r="F252" s="50"/>
      <c r="G252" s="50"/>
      <c r="H252" s="51"/>
      <c r="I252" s="51"/>
      <c r="J252" s="11">
        <f t="shared" si="51"/>
        <v>0</v>
      </c>
      <c r="K252" s="118" t="str">
        <f t="shared" si="52"/>
        <v/>
      </c>
      <c r="L252" s="116" t="str">
        <f t="shared" si="53"/>
        <v/>
      </c>
      <c r="M252" s="85"/>
      <c r="N252" s="88" t="s">
        <v>25</v>
      </c>
      <c r="O252" s="12">
        <f t="shared" si="54"/>
        <v>0</v>
      </c>
      <c r="P252" s="13">
        <f t="shared" si="55"/>
        <v>0</v>
      </c>
      <c r="Q252" s="13">
        <f t="shared" si="56"/>
        <v>0</v>
      </c>
      <c r="R252" s="13">
        <f t="shared" si="57"/>
        <v>0</v>
      </c>
      <c r="S252" s="14">
        <f t="shared" si="58"/>
        <v>0</v>
      </c>
      <c r="T252" s="91">
        <f t="shared" si="59"/>
        <v>0</v>
      </c>
      <c r="U252" s="16">
        <f t="shared" si="60"/>
        <v>0</v>
      </c>
      <c r="V252" s="33">
        <f t="shared" si="67"/>
        <v>0</v>
      </c>
      <c r="W252" s="16">
        <f t="shared" si="61"/>
        <v>0</v>
      </c>
      <c r="X252" s="17">
        <f t="shared" si="62"/>
        <v>0</v>
      </c>
      <c r="Y252" s="16">
        <f t="shared" si="63"/>
        <v>0</v>
      </c>
      <c r="Z252" s="17">
        <f t="shared" si="64"/>
        <v>0</v>
      </c>
      <c r="AA252" s="15">
        <f t="shared" si="65"/>
        <v>0</v>
      </c>
      <c r="AB252" s="109">
        <f t="shared" si="66"/>
        <v>0</v>
      </c>
      <c r="AC252" s="7"/>
    </row>
    <row r="253" spans="1:29" ht="17.25" x14ac:dyDescent="0.25">
      <c r="A253" s="46"/>
      <c r="B253" s="47"/>
      <c r="C253" s="47"/>
      <c r="D253" s="48"/>
      <c r="E253" s="49"/>
      <c r="F253" s="50"/>
      <c r="G253" s="50"/>
      <c r="H253" s="51"/>
      <c r="I253" s="51"/>
      <c r="J253" s="11">
        <f t="shared" si="51"/>
        <v>0</v>
      </c>
      <c r="K253" s="118" t="str">
        <f t="shared" si="52"/>
        <v/>
      </c>
      <c r="L253" s="116" t="str">
        <f t="shared" si="53"/>
        <v/>
      </c>
      <c r="M253" s="85"/>
      <c r="N253" s="88" t="s">
        <v>25</v>
      </c>
      <c r="O253" s="12">
        <f t="shared" si="54"/>
        <v>0</v>
      </c>
      <c r="P253" s="13">
        <f t="shared" si="55"/>
        <v>0</v>
      </c>
      <c r="Q253" s="13">
        <f t="shared" si="56"/>
        <v>0</v>
      </c>
      <c r="R253" s="13">
        <f t="shared" si="57"/>
        <v>0</v>
      </c>
      <c r="S253" s="14">
        <f t="shared" si="58"/>
        <v>0</v>
      </c>
      <c r="T253" s="91">
        <f t="shared" si="59"/>
        <v>0</v>
      </c>
      <c r="U253" s="16">
        <f t="shared" si="60"/>
        <v>0</v>
      </c>
      <c r="V253" s="33">
        <f t="shared" si="67"/>
        <v>0</v>
      </c>
      <c r="W253" s="16">
        <f t="shared" si="61"/>
        <v>0</v>
      </c>
      <c r="X253" s="17">
        <f t="shared" si="62"/>
        <v>0</v>
      </c>
      <c r="Y253" s="16">
        <f t="shared" si="63"/>
        <v>0</v>
      </c>
      <c r="Z253" s="17">
        <f t="shared" si="64"/>
        <v>0</v>
      </c>
      <c r="AA253" s="15">
        <f t="shared" si="65"/>
        <v>0</v>
      </c>
      <c r="AB253" s="109">
        <f t="shared" si="66"/>
        <v>0</v>
      </c>
      <c r="AC253" s="7"/>
    </row>
    <row r="254" spans="1:29" ht="17.25" x14ac:dyDescent="0.25">
      <c r="A254" s="46"/>
      <c r="B254" s="47"/>
      <c r="C254" s="47"/>
      <c r="D254" s="48"/>
      <c r="E254" s="49"/>
      <c r="F254" s="50"/>
      <c r="G254" s="50"/>
      <c r="H254" s="51"/>
      <c r="I254" s="51"/>
      <c r="J254" s="11">
        <f t="shared" si="51"/>
        <v>0</v>
      </c>
      <c r="K254" s="118" t="str">
        <f t="shared" si="52"/>
        <v/>
      </c>
      <c r="L254" s="116" t="str">
        <f t="shared" si="53"/>
        <v/>
      </c>
      <c r="M254" s="85"/>
      <c r="N254" s="88" t="s">
        <v>25</v>
      </c>
      <c r="O254" s="12">
        <f t="shared" si="54"/>
        <v>0</v>
      </c>
      <c r="P254" s="13">
        <f t="shared" si="55"/>
        <v>0</v>
      </c>
      <c r="Q254" s="13">
        <f t="shared" si="56"/>
        <v>0</v>
      </c>
      <c r="R254" s="13">
        <f t="shared" si="57"/>
        <v>0</v>
      </c>
      <c r="S254" s="14">
        <f t="shared" si="58"/>
        <v>0</v>
      </c>
      <c r="T254" s="91">
        <f t="shared" si="59"/>
        <v>0</v>
      </c>
      <c r="U254" s="16">
        <f t="shared" si="60"/>
        <v>0</v>
      </c>
      <c r="V254" s="33">
        <f t="shared" si="67"/>
        <v>0</v>
      </c>
      <c r="W254" s="16">
        <f t="shared" si="61"/>
        <v>0</v>
      </c>
      <c r="X254" s="17">
        <f t="shared" si="62"/>
        <v>0</v>
      </c>
      <c r="Y254" s="16">
        <f t="shared" si="63"/>
        <v>0</v>
      </c>
      <c r="Z254" s="17">
        <f t="shared" si="64"/>
        <v>0</v>
      </c>
      <c r="AA254" s="15">
        <f t="shared" si="65"/>
        <v>0</v>
      </c>
      <c r="AB254" s="109">
        <f t="shared" si="66"/>
        <v>0</v>
      </c>
      <c r="AC254" s="7"/>
    </row>
    <row r="255" spans="1:29" ht="17.25" x14ac:dyDescent="0.25">
      <c r="A255" s="46"/>
      <c r="B255" s="47"/>
      <c r="C255" s="47"/>
      <c r="D255" s="48"/>
      <c r="E255" s="49"/>
      <c r="F255" s="50"/>
      <c r="G255" s="50"/>
      <c r="H255" s="51"/>
      <c r="I255" s="51"/>
      <c r="J255" s="11">
        <f t="shared" si="51"/>
        <v>0</v>
      </c>
      <c r="K255" s="118" t="str">
        <f t="shared" si="52"/>
        <v/>
      </c>
      <c r="L255" s="116" t="str">
        <f t="shared" si="53"/>
        <v/>
      </c>
      <c r="M255" s="85"/>
      <c r="N255" s="88" t="s">
        <v>25</v>
      </c>
      <c r="O255" s="12">
        <f t="shared" si="54"/>
        <v>0</v>
      </c>
      <c r="P255" s="13">
        <f t="shared" si="55"/>
        <v>0</v>
      </c>
      <c r="Q255" s="13">
        <f t="shared" si="56"/>
        <v>0</v>
      </c>
      <c r="R255" s="13">
        <f t="shared" si="57"/>
        <v>0</v>
      </c>
      <c r="S255" s="14">
        <f t="shared" si="58"/>
        <v>0</v>
      </c>
      <c r="T255" s="91">
        <f t="shared" si="59"/>
        <v>0</v>
      </c>
      <c r="U255" s="16">
        <f t="shared" si="60"/>
        <v>0</v>
      </c>
      <c r="V255" s="33">
        <f t="shared" si="67"/>
        <v>0</v>
      </c>
      <c r="W255" s="16">
        <f t="shared" si="61"/>
        <v>0</v>
      </c>
      <c r="X255" s="17">
        <f t="shared" si="62"/>
        <v>0</v>
      </c>
      <c r="Y255" s="16">
        <f t="shared" si="63"/>
        <v>0</v>
      </c>
      <c r="Z255" s="17">
        <f t="shared" si="64"/>
        <v>0</v>
      </c>
      <c r="AA255" s="15">
        <f t="shared" si="65"/>
        <v>0</v>
      </c>
      <c r="AB255" s="109">
        <f t="shared" si="66"/>
        <v>0</v>
      </c>
      <c r="AC255" s="7"/>
    </row>
    <row r="256" spans="1:29" ht="17.25" x14ac:dyDescent="0.25">
      <c r="A256" s="46"/>
      <c r="B256" s="47"/>
      <c r="C256" s="47"/>
      <c r="D256" s="48"/>
      <c r="E256" s="49"/>
      <c r="F256" s="50"/>
      <c r="G256" s="50"/>
      <c r="H256" s="51"/>
      <c r="I256" s="51"/>
      <c r="J256" s="11">
        <f t="shared" si="51"/>
        <v>0</v>
      </c>
      <c r="K256" s="118" t="str">
        <f t="shared" si="52"/>
        <v/>
      </c>
      <c r="L256" s="116" t="str">
        <f t="shared" si="53"/>
        <v/>
      </c>
      <c r="M256" s="85"/>
      <c r="N256" s="88" t="s">
        <v>25</v>
      </c>
      <c r="O256" s="12">
        <f t="shared" si="54"/>
        <v>0</v>
      </c>
      <c r="P256" s="13">
        <f t="shared" si="55"/>
        <v>0</v>
      </c>
      <c r="Q256" s="13">
        <f t="shared" si="56"/>
        <v>0</v>
      </c>
      <c r="R256" s="13">
        <f t="shared" si="57"/>
        <v>0</v>
      </c>
      <c r="S256" s="14">
        <f t="shared" si="58"/>
        <v>0</v>
      </c>
      <c r="T256" s="91">
        <f t="shared" si="59"/>
        <v>0</v>
      </c>
      <c r="U256" s="16">
        <f t="shared" si="60"/>
        <v>0</v>
      </c>
      <c r="V256" s="33">
        <f t="shared" si="67"/>
        <v>0</v>
      </c>
      <c r="W256" s="16">
        <f t="shared" si="61"/>
        <v>0</v>
      </c>
      <c r="X256" s="17">
        <f t="shared" si="62"/>
        <v>0</v>
      </c>
      <c r="Y256" s="16">
        <f t="shared" si="63"/>
        <v>0</v>
      </c>
      <c r="Z256" s="17">
        <f t="shared" si="64"/>
        <v>0</v>
      </c>
      <c r="AA256" s="15">
        <f t="shared" si="65"/>
        <v>0</v>
      </c>
      <c r="AB256" s="109">
        <f t="shared" si="66"/>
        <v>0</v>
      </c>
      <c r="AC256" s="7"/>
    </row>
    <row r="257" spans="1:29" ht="17.25" x14ac:dyDescent="0.25">
      <c r="A257" s="46"/>
      <c r="B257" s="47"/>
      <c r="C257" s="47"/>
      <c r="D257" s="48"/>
      <c r="E257" s="49"/>
      <c r="F257" s="50"/>
      <c r="G257" s="50"/>
      <c r="H257" s="51"/>
      <c r="I257" s="51"/>
      <c r="J257" s="11">
        <f t="shared" si="51"/>
        <v>0</v>
      </c>
      <c r="K257" s="118" t="str">
        <f t="shared" si="52"/>
        <v/>
      </c>
      <c r="L257" s="116" t="str">
        <f t="shared" si="53"/>
        <v/>
      </c>
      <c r="M257" s="85"/>
      <c r="N257" s="88" t="s">
        <v>25</v>
      </c>
      <c r="O257" s="12">
        <f t="shared" si="54"/>
        <v>0</v>
      </c>
      <c r="P257" s="13">
        <f t="shared" si="55"/>
        <v>0</v>
      </c>
      <c r="Q257" s="13">
        <f t="shared" si="56"/>
        <v>0</v>
      </c>
      <c r="R257" s="13">
        <f t="shared" si="57"/>
        <v>0</v>
      </c>
      <c r="S257" s="14">
        <f t="shared" si="58"/>
        <v>0</v>
      </c>
      <c r="T257" s="91">
        <f t="shared" si="59"/>
        <v>0</v>
      </c>
      <c r="U257" s="16">
        <f t="shared" si="60"/>
        <v>0</v>
      </c>
      <c r="V257" s="33">
        <f t="shared" si="67"/>
        <v>0</v>
      </c>
      <c r="W257" s="16">
        <f t="shared" si="61"/>
        <v>0</v>
      </c>
      <c r="X257" s="17">
        <f t="shared" si="62"/>
        <v>0</v>
      </c>
      <c r="Y257" s="16">
        <f t="shared" si="63"/>
        <v>0</v>
      </c>
      <c r="Z257" s="17">
        <f t="shared" si="64"/>
        <v>0</v>
      </c>
      <c r="AA257" s="15">
        <f t="shared" si="65"/>
        <v>0</v>
      </c>
      <c r="AB257" s="109">
        <f t="shared" si="66"/>
        <v>0</v>
      </c>
      <c r="AC257" s="7"/>
    </row>
    <row r="258" spans="1:29" ht="17.25" x14ac:dyDescent="0.25">
      <c r="A258" s="46"/>
      <c r="B258" s="47"/>
      <c r="C258" s="47"/>
      <c r="D258" s="48"/>
      <c r="E258" s="49"/>
      <c r="F258" s="50"/>
      <c r="G258" s="50"/>
      <c r="H258" s="51"/>
      <c r="I258" s="51"/>
      <c r="J258" s="11">
        <f t="shared" si="51"/>
        <v>0</v>
      </c>
      <c r="K258" s="118" t="str">
        <f t="shared" si="52"/>
        <v/>
      </c>
      <c r="L258" s="116" t="str">
        <f t="shared" si="53"/>
        <v/>
      </c>
      <c r="M258" s="85"/>
      <c r="N258" s="88" t="s">
        <v>25</v>
      </c>
      <c r="O258" s="12">
        <f t="shared" si="54"/>
        <v>0</v>
      </c>
      <c r="P258" s="13">
        <f t="shared" si="55"/>
        <v>0</v>
      </c>
      <c r="Q258" s="13">
        <f t="shared" si="56"/>
        <v>0</v>
      </c>
      <c r="R258" s="13">
        <f t="shared" si="57"/>
        <v>0</v>
      </c>
      <c r="S258" s="14">
        <f t="shared" si="58"/>
        <v>0</v>
      </c>
      <c r="T258" s="91">
        <f t="shared" si="59"/>
        <v>0</v>
      </c>
      <c r="U258" s="16">
        <f t="shared" si="60"/>
        <v>0</v>
      </c>
      <c r="V258" s="33">
        <f t="shared" si="67"/>
        <v>0</v>
      </c>
      <c r="W258" s="16">
        <f t="shared" si="61"/>
        <v>0</v>
      </c>
      <c r="X258" s="17">
        <f t="shared" si="62"/>
        <v>0</v>
      </c>
      <c r="Y258" s="16">
        <f t="shared" si="63"/>
        <v>0</v>
      </c>
      <c r="Z258" s="17">
        <f t="shared" si="64"/>
        <v>0</v>
      </c>
      <c r="AA258" s="15">
        <f t="shared" si="65"/>
        <v>0</v>
      </c>
      <c r="AB258" s="109">
        <f t="shared" si="66"/>
        <v>0</v>
      </c>
      <c r="AC258" s="7"/>
    </row>
    <row r="259" spans="1:29" ht="17.25" x14ac:dyDescent="0.25">
      <c r="A259" s="46"/>
      <c r="B259" s="47"/>
      <c r="C259" s="47"/>
      <c r="D259" s="48"/>
      <c r="E259" s="49"/>
      <c r="F259" s="50"/>
      <c r="G259" s="50"/>
      <c r="H259" s="51"/>
      <c r="I259" s="51"/>
      <c r="J259" s="11">
        <f t="shared" si="51"/>
        <v>0</v>
      </c>
      <c r="K259" s="118" t="str">
        <f t="shared" si="52"/>
        <v/>
      </c>
      <c r="L259" s="116" t="str">
        <f t="shared" si="53"/>
        <v/>
      </c>
      <c r="M259" s="85"/>
      <c r="N259" s="88" t="s">
        <v>25</v>
      </c>
      <c r="O259" s="12">
        <f t="shared" si="54"/>
        <v>0</v>
      </c>
      <c r="P259" s="13">
        <f t="shared" si="55"/>
        <v>0</v>
      </c>
      <c r="Q259" s="13">
        <f t="shared" si="56"/>
        <v>0</v>
      </c>
      <c r="R259" s="13">
        <f t="shared" si="57"/>
        <v>0</v>
      </c>
      <c r="S259" s="14">
        <f t="shared" si="58"/>
        <v>0</v>
      </c>
      <c r="T259" s="91">
        <f t="shared" si="59"/>
        <v>0</v>
      </c>
      <c r="U259" s="16">
        <f t="shared" si="60"/>
        <v>0</v>
      </c>
      <c r="V259" s="33">
        <f t="shared" si="67"/>
        <v>0</v>
      </c>
      <c r="W259" s="16">
        <f t="shared" si="61"/>
        <v>0</v>
      </c>
      <c r="X259" s="17">
        <f t="shared" si="62"/>
        <v>0</v>
      </c>
      <c r="Y259" s="16">
        <f t="shared" si="63"/>
        <v>0</v>
      </c>
      <c r="Z259" s="17">
        <f t="shared" si="64"/>
        <v>0</v>
      </c>
      <c r="AA259" s="15">
        <f t="shared" si="65"/>
        <v>0</v>
      </c>
      <c r="AB259" s="109">
        <f t="shared" si="66"/>
        <v>0</v>
      </c>
      <c r="AC259" s="7"/>
    </row>
    <row r="260" spans="1:29" ht="17.25" x14ac:dyDescent="0.25">
      <c r="A260" s="46"/>
      <c r="B260" s="47"/>
      <c r="C260" s="47"/>
      <c r="D260" s="48"/>
      <c r="E260" s="49"/>
      <c r="F260" s="50"/>
      <c r="G260" s="50"/>
      <c r="H260" s="51"/>
      <c r="I260" s="51"/>
      <c r="J260" s="11">
        <f t="shared" si="51"/>
        <v>0</v>
      </c>
      <c r="K260" s="118" t="str">
        <f t="shared" si="52"/>
        <v/>
      </c>
      <c r="L260" s="116" t="str">
        <f t="shared" si="53"/>
        <v/>
      </c>
      <c r="M260" s="85"/>
      <c r="N260" s="88" t="s">
        <v>25</v>
      </c>
      <c r="O260" s="12">
        <f t="shared" si="54"/>
        <v>0</v>
      </c>
      <c r="P260" s="13">
        <f t="shared" si="55"/>
        <v>0</v>
      </c>
      <c r="Q260" s="13">
        <f t="shared" si="56"/>
        <v>0</v>
      </c>
      <c r="R260" s="13">
        <f t="shared" si="57"/>
        <v>0</v>
      </c>
      <c r="S260" s="14">
        <f t="shared" si="58"/>
        <v>0</v>
      </c>
      <c r="T260" s="91">
        <f t="shared" si="59"/>
        <v>0</v>
      </c>
      <c r="U260" s="16">
        <f t="shared" si="60"/>
        <v>0</v>
      </c>
      <c r="V260" s="33">
        <f t="shared" si="67"/>
        <v>0</v>
      </c>
      <c r="W260" s="16">
        <f t="shared" si="61"/>
        <v>0</v>
      </c>
      <c r="X260" s="17">
        <f t="shared" si="62"/>
        <v>0</v>
      </c>
      <c r="Y260" s="16">
        <f t="shared" si="63"/>
        <v>0</v>
      </c>
      <c r="Z260" s="17">
        <f t="shared" si="64"/>
        <v>0</v>
      </c>
      <c r="AA260" s="15">
        <f t="shared" si="65"/>
        <v>0</v>
      </c>
      <c r="AB260" s="109">
        <f t="shared" si="66"/>
        <v>0</v>
      </c>
      <c r="AC260" s="7"/>
    </row>
    <row r="261" spans="1:29" ht="17.25" x14ac:dyDescent="0.25">
      <c r="A261" s="46"/>
      <c r="B261" s="47"/>
      <c r="C261" s="47"/>
      <c r="D261" s="48"/>
      <c r="E261" s="49"/>
      <c r="F261" s="50"/>
      <c r="G261" s="50"/>
      <c r="H261" s="51"/>
      <c r="I261" s="51"/>
      <c r="J261" s="11">
        <f t="shared" si="51"/>
        <v>0</v>
      </c>
      <c r="K261" s="118" t="str">
        <f t="shared" si="52"/>
        <v/>
      </c>
      <c r="L261" s="116" t="str">
        <f t="shared" si="53"/>
        <v/>
      </c>
      <c r="M261" s="85"/>
      <c r="N261" s="88" t="s">
        <v>25</v>
      </c>
      <c r="O261" s="12">
        <f t="shared" si="54"/>
        <v>0</v>
      </c>
      <c r="P261" s="13">
        <f t="shared" si="55"/>
        <v>0</v>
      </c>
      <c r="Q261" s="13">
        <f t="shared" si="56"/>
        <v>0</v>
      </c>
      <c r="R261" s="13">
        <f t="shared" si="57"/>
        <v>0</v>
      </c>
      <c r="S261" s="14">
        <f t="shared" si="58"/>
        <v>0</v>
      </c>
      <c r="T261" s="91">
        <f t="shared" si="59"/>
        <v>0</v>
      </c>
      <c r="U261" s="16">
        <f t="shared" si="60"/>
        <v>0</v>
      </c>
      <c r="V261" s="33">
        <f t="shared" si="67"/>
        <v>0</v>
      </c>
      <c r="W261" s="16">
        <f t="shared" si="61"/>
        <v>0</v>
      </c>
      <c r="X261" s="17">
        <f t="shared" si="62"/>
        <v>0</v>
      </c>
      <c r="Y261" s="16">
        <f t="shared" si="63"/>
        <v>0</v>
      </c>
      <c r="Z261" s="17">
        <f t="shared" si="64"/>
        <v>0</v>
      </c>
      <c r="AA261" s="15">
        <f t="shared" si="65"/>
        <v>0</v>
      </c>
      <c r="AB261" s="109">
        <f t="shared" si="66"/>
        <v>0</v>
      </c>
      <c r="AC261" s="7"/>
    </row>
    <row r="262" spans="1:29" ht="17.25" x14ac:dyDescent="0.25">
      <c r="A262" s="46"/>
      <c r="B262" s="47"/>
      <c r="C262" s="47"/>
      <c r="D262" s="48"/>
      <c r="E262" s="49"/>
      <c r="F262" s="50"/>
      <c r="G262" s="50"/>
      <c r="H262" s="51"/>
      <c r="I262" s="51"/>
      <c r="J262" s="11">
        <f t="shared" si="51"/>
        <v>0</v>
      </c>
      <c r="K262" s="118" t="str">
        <f t="shared" si="52"/>
        <v/>
      </c>
      <c r="L262" s="116" t="str">
        <f t="shared" si="53"/>
        <v/>
      </c>
      <c r="M262" s="85"/>
      <c r="N262" s="88" t="s">
        <v>25</v>
      </c>
      <c r="O262" s="12">
        <f t="shared" si="54"/>
        <v>0</v>
      </c>
      <c r="P262" s="13">
        <f t="shared" si="55"/>
        <v>0</v>
      </c>
      <c r="Q262" s="13">
        <f t="shared" si="56"/>
        <v>0</v>
      </c>
      <c r="R262" s="13">
        <f t="shared" si="57"/>
        <v>0</v>
      </c>
      <c r="S262" s="14">
        <f t="shared" si="58"/>
        <v>0</v>
      </c>
      <c r="T262" s="91">
        <f t="shared" si="59"/>
        <v>0</v>
      </c>
      <c r="U262" s="16">
        <f t="shared" si="60"/>
        <v>0</v>
      </c>
      <c r="V262" s="33">
        <f t="shared" si="67"/>
        <v>0</v>
      </c>
      <c r="W262" s="16">
        <f t="shared" si="61"/>
        <v>0</v>
      </c>
      <c r="X262" s="17">
        <f t="shared" si="62"/>
        <v>0</v>
      </c>
      <c r="Y262" s="16">
        <f t="shared" si="63"/>
        <v>0</v>
      </c>
      <c r="Z262" s="17">
        <f t="shared" si="64"/>
        <v>0</v>
      </c>
      <c r="AA262" s="15">
        <f t="shared" si="65"/>
        <v>0</v>
      </c>
      <c r="AB262" s="109">
        <f t="shared" si="66"/>
        <v>0</v>
      </c>
      <c r="AC262" s="7"/>
    </row>
    <row r="263" spans="1:29" ht="17.25" x14ac:dyDescent="0.25">
      <c r="A263" s="46"/>
      <c r="B263" s="47"/>
      <c r="C263" s="47"/>
      <c r="D263" s="48"/>
      <c r="E263" s="49"/>
      <c r="F263" s="50"/>
      <c r="G263" s="50"/>
      <c r="H263" s="51"/>
      <c r="I263" s="51"/>
      <c r="J263" s="11">
        <f t="shared" si="51"/>
        <v>0</v>
      </c>
      <c r="K263" s="118" t="str">
        <f t="shared" si="52"/>
        <v/>
      </c>
      <c r="L263" s="116" t="str">
        <f t="shared" si="53"/>
        <v/>
      </c>
      <c r="M263" s="85"/>
      <c r="N263" s="88" t="s">
        <v>25</v>
      </c>
      <c r="O263" s="12">
        <f t="shared" si="54"/>
        <v>0</v>
      </c>
      <c r="P263" s="13">
        <f t="shared" si="55"/>
        <v>0</v>
      </c>
      <c r="Q263" s="13">
        <f t="shared" si="56"/>
        <v>0</v>
      </c>
      <c r="R263" s="13">
        <f t="shared" si="57"/>
        <v>0</v>
      </c>
      <c r="S263" s="14">
        <f t="shared" si="58"/>
        <v>0</v>
      </c>
      <c r="T263" s="91">
        <f t="shared" si="59"/>
        <v>0</v>
      </c>
      <c r="U263" s="16">
        <f t="shared" si="60"/>
        <v>0</v>
      </c>
      <c r="V263" s="33">
        <f t="shared" si="67"/>
        <v>0</v>
      </c>
      <c r="W263" s="16">
        <f t="shared" si="61"/>
        <v>0</v>
      </c>
      <c r="X263" s="17">
        <f t="shared" si="62"/>
        <v>0</v>
      </c>
      <c r="Y263" s="16">
        <f t="shared" si="63"/>
        <v>0</v>
      </c>
      <c r="Z263" s="17">
        <f t="shared" si="64"/>
        <v>0</v>
      </c>
      <c r="AA263" s="15">
        <f t="shared" si="65"/>
        <v>0</v>
      </c>
      <c r="AB263" s="109">
        <f t="shared" si="66"/>
        <v>0</v>
      </c>
      <c r="AC263" s="7"/>
    </row>
    <row r="264" spans="1:29" ht="17.25" x14ac:dyDescent="0.25">
      <c r="A264" s="46"/>
      <c r="B264" s="47"/>
      <c r="C264" s="47"/>
      <c r="D264" s="48"/>
      <c r="E264" s="49"/>
      <c r="F264" s="50"/>
      <c r="G264" s="50"/>
      <c r="H264" s="51"/>
      <c r="I264" s="51"/>
      <c r="J264" s="11">
        <f t="shared" ref="J264:J327" si="68">H264+I264</f>
        <v>0</v>
      </c>
      <c r="K264" s="118" t="str">
        <f t="shared" ref="K264:K327" si="69">IF(J264&gt;0,IF(J264&gt;365,"MAX 365",IF((G264-F264+1)=J264,"ok","Errore! Verificare Giorni")),"")</f>
        <v/>
      </c>
      <c r="L264" s="116" t="str">
        <f t="shared" ref="L264:L327" si="70">IF(J264&gt;0,(G264-F264+1)-I264,"")</f>
        <v/>
      </c>
      <c r="M264" s="85"/>
      <c r="N264" s="88" t="s">
        <v>25</v>
      </c>
      <c r="O264" s="12">
        <f t="shared" ref="O264:O327" si="71">IF(H264&gt;0,59.2,0)</f>
        <v>0</v>
      </c>
      <c r="P264" s="13">
        <f t="shared" ref="P264:P327" si="72">IF(I264&gt;0,45.71,0)</f>
        <v>0</v>
      </c>
      <c r="Q264" s="13">
        <f t="shared" ref="Q264:Q327" si="73">ROUND(H264*O264,2)</f>
        <v>0</v>
      </c>
      <c r="R264" s="13">
        <f t="shared" ref="R264:R327" si="74">ROUND(I264*P264,2)</f>
        <v>0</v>
      </c>
      <c r="S264" s="14">
        <f t="shared" ref="S264:S327" si="75">ROUND(Q264+R264,2)</f>
        <v>0</v>
      </c>
      <c r="T264" s="91">
        <f t="shared" ref="T264:T327" si="76">IF(M264=0,0,IF((M264&lt;5000),5000,M264))</f>
        <v>0</v>
      </c>
      <c r="U264" s="16">
        <f t="shared" ref="U264:U327" si="77">IF(T264=0,0,ROUND((T264-5000)/(20000-5000),2))</f>
        <v>0</v>
      </c>
      <c r="V264" s="33">
        <f t="shared" si="67"/>
        <v>0</v>
      </c>
      <c r="W264" s="16">
        <f t="shared" ref="W264:W327" si="78">IF(H264&gt;0,ROUND((U264*(O264-V264)+V264),2),0)</f>
        <v>0</v>
      </c>
      <c r="X264" s="17">
        <f t="shared" ref="X264:X327" si="79">IF(H264&gt;0,ROUND(O264-W264,2),0)</f>
        <v>0</v>
      </c>
      <c r="Y264" s="16">
        <f t="shared" ref="Y264:Y327" si="80">IF(I264&gt;0,(ROUND((U264*(P264-V264)+V264),2)),0)</f>
        <v>0</v>
      </c>
      <c r="Z264" s="17">
        <f t="shared" ref="Z264:Z327" si="81">IF(I264&gt;0,(ROUND(P264-Y264,2)),0)</f>
        <v>0</v>
      </c>
      <c r="AA264" s="15">
        <f t="shared" ref="AA264:AA327" si="82">ROUND((W264*H264)+(Y264*I264),2)</f>
        <v>0</v>
      </c>
      <c r="AB264" s="109">
        <f t="shared" ref="AB264:AB327" si="83">ROUND((X264*H264)+(Z264*I264),2)</f>
        <v>0</v>
      </c>
      <c r="AC264" s="7"/>
    </row>
    <row r="265" spans="1:29" ht="17.25" x14ac:dyDescent="0.25">
      <c r="A265" s="46"/>
      <c r="B265" s="47"/>
      <c r="C265" s="47"/>
      <c r="D265" s="48"/>
      <c r="E265" s="49"/>
      <c r="F265" s="50"/>
      <c r="G265" s="50"/>
      <c r="H265" s="51"/>
      <c r="I265" s="51"/>
      <c r="J265" s="11">
        <f t="shared" si="68"/>
        <v>0</v>
      </c>
      <c r="K265" s="118" t="str">
        <f t="shared" si="69"/>
        <v/>
      </c>
      <c r="L265" s="116" t="str">
        <f t="shared" si="70"/>
        <v/>
      </c>
      <c r="M265" s="85"/>
      <c r="N265" s="88" t="s">
        <v>25</v>
      </c>
      <c r="O265" s="12">
        <f t="shared" si="71"/>
        <v>0</v>
      </c>
      <c r="P265" s="13">
        <f t="shared" si="72"/>
        <v>0</v>
      </c>
      <c r="Q265" s="13">
        <f t="shared" si="73"/>
        <v>0</v>
      </c>
      <c r="R265" s="13">
        <f t="shared" si="74"/>
        <v>0</v>
      </c>
      <c r="S265" s="14">
        <f t="shared" si="75"/>
        <v>0</v>
      </c>
      <c r="T265" s="91">
        <f t="shared" si="76"/>
        <v>0</v>
      </c>
      <c r="U265" s="16">
        <f t="shared" si="77"/>
        <v>0</v>
      </c>
      <c r="V265" s="33">
        <f t="shared" ref="V265:V328" si="84">IF(N265="NO",0,IF(N265="SI",17.02,0))</f>
        <v>0</v>
      </c>
      <c r="W265" s="16">
        <f t="shared" si="78"/>
        <v>0</v>
      </c>
      <c r="X265" s="17">
        <f t="shared" si="79"/>
        <v>0</v>
      </c>
      <c r="Y265" s="16">
        <f t="shared" si="80"/>
        <v>0</v>
      </c>
      <c r="Z265" s="17">
        <f t="shared" si="81"/>
        <v>0</v>
      </c>
      <c r="AA265" s="15">
        <f t="shared" si="82"/>
        <v>0</v>
      </c>
      <c r="AB265" s="109">
        <f t="shared" si="83"/>
        <v>0</v>
      </c>
      <c r="AC265" s="7"/>
    </row>
    <row r="266" spans="1:29" ht="17.25" x14ac:dyDescent="0.25">
      <c r="A266" s="46"/>
      <c r="B266" s="47"/>
      <c r="C266" s="47"/>
      <c r="D266" s="48"/>
      <c r="E266" s="49"/>
      <c r="F266" s="50"/>
      <c r="G266" s="50"/>
      <c r="H266" s="51"/>
      <c r="I266" s="51"/>
      <c r="J266" s="11">
        <f t="shared" si="68"/>
        <v>0</v>
      </c>
      <c r="K266" s="118" t="str">
        <f t="shared" si="69"/>
        <v/>
      </c>
      <c r="L266" s="116" t="str">
        <f t="shared" si="70"/>
        <v/>
      </c>
      <c r="M266" s="85"/>
      <c r="N266" s="88" t="s">
        <v>25</v>
      </c>
      <c r="O266" s="12">
        <f t="shared" si="71"/>
        <v>0</v>
      </c>
      <c r="P266" s="13">
        <f t="shared" si="72"/>
        <v>0</v>
      </c>
      <c r="Q266" s="13">
        <f t="shared" si="73"/>
        <v>0</v>
      </c>
      <c r="R266" s="13">
        <f t="shared" si="74"/>
        <v>0</v>
      </c>
      <c r="S266" s="14">
        <f t="shared" si="75"/>
        <v>0</v>
      </c>
      <c r="T266" s="91">
        <f t="shared" si="76"/>
        <v>0</v>
      </c>
      <c r="U266" s="16">
        <f t="shared" si="77"/>
        <v>0</v>
      </c>
      <c r="V266" s="33">
        <f t="shared" si="84"/>
        <v>0</v>
      </c>
      <c r="W266" s="16">
        <f t="shared" si="78"/>
        <v>0</v>
      </c>
      <c r="X266" s="17">
        <f t="shared" si="79"/>
        <v>0</v>
      </c>
      <c r="Y266" s="16">
        <f t="shared" si="80"/>
        <v>0</v>
      </c>
      <c r="Z266" s="17">
        <f t="shared" si="81"/>
        <v>0</v>
      </c>
      <c r="AA266" s="15">
        <f t="shared" si="82"/>
        <v>0</v>
      </c>
      <c r="AB266" s="109">
        <f t="shared" si="83"/>
        <v>0</v>
      </c>
      <c r="AC266" s="7"/>
    </row>
    <row r="267" spans="1:29" ht="17.25" x14ac:dyDescent="0.25">
      <c r="A267" s="46"/>
      <c r="B267" s="47"/>
      <c r="C267" s="47"/>
      <c r="D267" s="48"/>
      <c r="E267" s="49"/>
      <c r="F267" s="50"/>
      <c r="G267" s="50"/>
      <c r="H267" s="51"/>
      <c r="I267" s="51"/>
      <c r="J267" s="11">
        <f t="shared" si="68"/>
        <v>0</v>
      </c>
      <c r="K267" s="118" t="str">
        <f t="shared" si="69"/>
        <v/>
      </c>
      <c r="L267" s="116" t="str">
        <f t="shared" si="70"/>
        <v/>
      </c>
      <c r="M267" s="85"/>
      <c r="N267" s="88" t="s">
        <v>25</v>
      </c>
      <c r="O267" s="12">
        <f t="shared" si="71"/>
        <v>0</v>
      </c>
      <c r="P267" s="13">
        <f t="shared" si="72"/>
        <v>0</v>
      </c>
      <c r="Q267" s="13">
        <f t="shared" si="73"/>
        <v>0</v>
      </c>
      <c r="R267" s="13">
        <f t="shared" si="74"/>
        <v>0</v>
      </c>
      <c r="S267" s="14">
        <f t="shared" si="75"/>
        <v>0</v>
      </c>
      <c r="T267" s="91">
        <f t="shared" si="76"/>
        <v>0</v>
      </c>
      <c r="U267" s="16">
        <f t="shared" si="77"/>
        <v>0</v>
      </c>
      <c r="V267" s="33">
        <f t="shared" si="84"/>
        <v>0</v>
      </c>
      <c r="W267" s="16">
        <f t="shared" si="78"/>
        <v>0</v>
      </c>
      <c r="X267" s="17">
        <f t="shared" si="79"/>
        <v>0</v>
      </c>
      <c r="Y267" s="16">
        <f t="shared" si="80"/>
        <v>0</v>
      </c>
      <c r="Z267" s="17">
        <f t="shared" si="81"/>
        <v>0</v>
      </c>
      <c r="AA267" s="15">
        <f t="shared" si="82"/>
        <v>0</v>
      </c>
      <c r="AB267" s="109">
        <f t="shared" si="83"/>
        <v>0</v>
      </c>
      <c r="AC267" s="7"/>
    </row>
    <row r="268" spans="1:29" ht="17.25" x14ac:dyDescent="0.25">
      <c r="A268" s="46"/>
      <c r="B268" s="47"/>
      <c r="C268" s="47"/>
      <c r="D268" s="48"/>
      <c r="E268" s="49"/>
      <c r="F268" s="50"/>
      <c r="G268" s="50"/>
      <c r="H268" s="51"/>
      <c r="I268" s="51"/>
      <c r="J268" s="11">
        <f t="shared" si="68"/>
        <v>0</v>
      </c>
      <c r="K268" s="118" t="str">
        <f t="shared" si="69"/>
        <v/>
      </c>
      <c r="L268" s="116" t="str">
        <f t="shared" si="70"/>
        <v/>
      </c>
      <c r="M268" s="85"/>
      <c r="N268" s="88" t="s">
        <v>25</v>
      </c>
      <c r="O268" s="12">
        <f t="shared" si="71"/>
        <v>0</v>
      </c>
      <c r="P268" s="13">
        <f t="shared" si="72"/>
        <v>0</v>
      </c>
      <c r="Q268" s="13">
        <f t="shared" si="73"/>
        <v>0</v>
      </c>
      <c r="R268" s="13">
        <f t="shared" si="74"/>
        <v>0</v>
      </c>
      <c r="S268" s="14">
        <f t="shared" si="75"/>
        <v>0</v>
      </c>
      <c r="T268" s="91">
        <f t="shared" si="76"/>
        <v>0</v>
      </c>
      <c r="U268" s="16">
        <f t="shared" si="77"/>
        <v>0</v>
      </c>
      <c r="V268" s="33">
        <f t="shared" si="84"/>
        <v>0</v>
      </c>
      <c r="W268" s="16">
        <f t="shared" si="78"/>
        <v>0</v>
      </c>
      <c r="X268" s="17">
        <f t="shared" si="79"/>
        <v>0</v>
      </c>
      <c r="Y268" s="16">
        <f t="shared" si="80"/>
        <v>0</v>
      </c>
      <c r="Z268" s="17">
        <f t="shared" si="81"/>
        <v>0</v>
      </c>
      <c r="AA268" s="15">
        <f t="shared" si="82"/>
        <v>0</v>
      </c>
      <c r="AB268" s="109">
        <f t="shared" si="83"/>
        <v>0</v>
      </c>
      <c r="AC268" s="7"/>
    </row>
    <row r="269" spans="1:29" ht="17.25" x14ac:dyDescent="0.25">
      <c r="A269" s="46"/>
      <c r="B269" s="47"/>
      <c r="C269" s="47"/>
      <c r="D269" s="48"/>
      <c r="E269" s="49"/>
      <c r="F269" s="50"/>
      <c r="G269" s="50"/>
      <c r="H269" s="51"/>
      <c r="I269" s="51"/>
      <c r="J269" s="11">
        <f t="shared" si="68"/>
        <v>0</v>
      </c>
      <c r="K269" s="118" t="str">
        <f t="shared" si="69"/>
        <v/>
      </c>
      <c r="L269" s="116" t="str">
        <f t="shared" si="70"/>
        <v/>
      </c>
      <c r="M269" s="85"/>
      <c r="N269" s="88" t="s">
        <v>25</v>
      </c>
      <c r="O269" s="12">
        <f t="shared" si="71"/>
        <v>0</v>
      </c>
      <c r="P269" s="13">
        <f t="shared" si="72"/>
        <v>0</v>
      </c>
      <c r="Q269" s="13">
        <f t="shared" si="73"/>
        <v>0</v>
      </c>
      <c r="R269" s="13">
        <f t="shared" si="74"/>
        <v>0</v>
      </c>
      <c r="S269" s="14">
        <f t="shared" si="75"/>
        <v>0</v>
      </c>
      <c r="T269" s="91">
        <f t="shared" si="76"/>
        <v>0</v>
      </c>
      <c r="U269" s="16">
        <f t="shared" si="77"/>
        <v>0</v>
      </c>
      <c r="V269" s="33">
        <f t="shared" si="84"/>
        <v>0</v>
      </c>
      <c r="W269" s="16">
        <f t="shared" si="78"/>
        <v>0</v>
      </c>
      <c r="X269" s="17">
        <f t="shared" si="79"/>
        <v>0</v>
      </c>
      <c r="Y269" s="16">
        <f t="shared" si="80"/>
        <v>0</v>
      </c>
      <c r="Z269" s="17">
        <f t="shared" si="81"/>
        <v>0</v>
      </c>
      <c r="AA269" s="15">
        <f t="shared" si="82"/>
        <v>0</v>
      </c>
      <c r="AB269" s="109">
        <f t="shared" si="83"/>
        <v>0</v>
      </c>
      <c r="AC269" s="7"/>
    </row>
    <row r="270" spans="1:29" ht="17.25" x14ac:dyDescent="0.25">
      <c r="A270" s="46"/>
      <c r="B270" s="47"/>
      <c r="C270" s="47"/>
      <c r="D270" s="48"/>
      <c r="E270" s="49"/>
      <c r="F270" s="50"/>
      <c r="G270" s="50"/>
      <c r="H270" s="51"/>
      <c r="I270" s="51"/>
      <c r="J270" s="11">
        <f t="shared" si="68"/>
        <v>0</v>
      </c>
      <c r="K270" s="118" t="str">
        <f t="shared" si="69"/>
        <v/>
      </c>
      <c r="L270" s="116" t="str">
        <f t="shared" si="70"/>
        <v/>
      </c>
      <c r="M270" s="85"/>
      <c r="N270" s="88" t="s">
        <v>25</v>
      </c>
      <c r="O270" s="12">
        <f t="shared" si="71"/>
        <v>0</v>
      </c>
      <c r="P270" s="13">
        <f t="shared" si="72"/>
        <v>0</v>
      </c>
      <c r="Q270" s="13">
        <f t="shared" si="73"/>
        <v>0</v>
      </c>
      <c r="R270" s="13">
        <f t="shared" si="74"/>
        <v>0</v>
      </c>
      <c r="S270" s="14">
        <f t="shared" si="75"/>
        <v>0</v>
      </c>
      <c r="T270" s="91">
        <f t="shared" si="76"/>
        <v>0</v>
      </c>
      <c r="U270" s="16">
        <f t="shared" si="77"/>
        <v>0</v>
      </c>
      <c r="V270" s="33">
        <f t="shared" si="84"/>
        <v>0</v>
      </c>
      <c r="W270" s="16">
        <f t="shared" si="78"/>
        <v>0</v>
      </c>
      <c r="X270" s="17">
        <f t="shared" si="79"/>
        <v>0</v>
      </c>
      <c r="Y270" s="16">
        <f t="shared" si="80"/>
        <v>0</v>
      </c>
      <c r="Z270" s="17">
        <f t="shared" si="81"/>
        <v>0</v>
      </c>
      <c r="AA270" s="15">
        <f t="shared" si="82"/>
        <v>0</v>
      </c>
      <c r="AB270" s="109">
        <f t="shared" si="83"/>
        <v>0</v>
      </c>
      <c r="AC270" s="7"/>
    </row>
    <row r="271" spans="1:29" ht="17.25" x14ac:dyDescent="0.25">
      <c r="A271" s="46"/>
      <c r="B271" s="47"/>
      <c r="C271" s="47"/>
      <c r="D271" s="48"/>
      <c r="E271" s="49"/>
      <c r="F271" s="50"/>
      <c r="G271" s="50"/>
      <c r="H271" s="51"/>
      <c r="I271" s="51"/>
      <c r="J271" s="11">
        <f t="shared" si="68"/>
        <v>0</v>
      </c>
      <c r="K271" s="118" t="str">
        <f t="shared" si="69"/>
        <v/>
      </c>
      <c r="L271" s="116" t="str">
        <f t="shared" si="70"/>
        <v/>
      </c>
      <c r="M271" s="85"/>
      <c r="N271" s="88" t="s">
        <v>25</v>
      </c>
      <c r="O271" s="12">
        <f t="shared" si="71"/>
        <v>0</v>
      </c>
      <c r="P271" s="13">
        <f t="shared" si="72"/>
        <v>0</v>
      </c>
      <c r="Q271" s="13">
        <f t="shared" si="73"/>
        <v>0</v>
      </c>
      <c r="R271" s="13">
        <f t="shared" si="74"/>
        <v>0</v>
      </c>
      <c r="S271" s="14">
        <f t="shared" si="75"/>
        <v>0</v>
      </c>
      <c r="T271" s="91">
        <f t="shared" si="76"/>
        <v>0</v>
      </c>
      <c r="U271" s="16">
        <f t="shared" si="77"/>
        <v>0</v>
      </c>
      <c r="V271" s="33">
        <f t="shared" si="84"/>
        <v>0</v>
      </c>
      <c r="W271" s="16">
        <f t="shared" si="78"/>
        <v>0</v>
      </c>
      <c r="X271" s="17">
        <f t="shared" si="79"/>
        <v>0</v>
      </c>
      <c r="Y271" s="16">
        <f t="shared" si="80"/>
        <v>0</v>
      </c>
      <c r="Z271" s="17">
        <f t="shared" si="81"/>
        <v>0</v>
      </c>
      <c r="AA271" s="15">
        <f t="shared" si="82"/>
        <v>0</v>
      </c>
      <c r="AB271" s="109">
        <f t="shared" si="83"/>
        <v>0</v>
      </c>
      <c r="AC271" s="7"/>
    </row>
    <row r="272" spans="1:29" ht="17.25" x14ac:dyDescent="0.25">
      <c r="A272" s="46"/>
      <c r="B272" s="47"/>
      <c r="C272" s="47"/>
      <c r="D272" s="48"/>
      <c r="E272" s="49"/>
      <c r="F272" s="50"/>
      <c r="G272" s="50"/>
      <c r="H272" s="51"/>
      <c r="I272" s="51"/>
      <c r="J272" s="11">
        <f t="shared" si="68"/>
        <v>0</v>
      </c>
      <c r="K272" s="118" t="str">
        <f t="shared" si="69"/>
        <v/>
      </c>
      <c r="L272" s="116" t="str">
        <f t="shared" si="70"/>
        <v/>
      </c>
      <c r="M272" s="85"/>
      <c r="N272" s="88" t="s">
        <v>25</v>
      </c>
      <c r="O272" s="12">
        <f t="shared" si="71"/>
        <v>0</v>
      </c>
      <c r="P272" s="13">
        <f t="shared" si="72"/>
        <v>0</v>
      </c>
      <c r="Q272" s="13">
        <f t="shared" si="73"/>
        <v>0</v>
      </c>
      <c r="R272" s="13">
        <f t="shared" si="74"/>
        <v>0</v>
      </c>
      <c r="S272" s="14">
        <f t="shared" si="75"/>
        <v>0</v>
      </c>
      <c r="T272" s="91">
        <f t="shared" si="76"/>
        <v>0</v>
      </c>
      <c r="U272" s="16">
        <f t="shared" si="77"/>
        <v>0</v>
      </c>
      <c r="V272" s="33">
        <f t="shared" si="84"/>
        <v>0</v>
      </c>
      <c r="W272" s="16">
        <f t="shared" si="78"/>
        <v>0</v>
      </c>
      <c r="X272" s="17">
        <f t="shared" si="79"/>
        <v>0</v>
      </c>
      <c r="Y272" s="16">
        <f t="shared" si="80"/>
        <v>0</v>
      </c>
      <c r="Z272" s="17">
        <f t="shared" si="81"/>
        <v>0</v>
      </c>
      <c r="AA272" s="15">
        <f t="shared" si="82"/>
        <v>0</v>
      </c>
      <c r="AB272" s="109">
        <f t="shared" si="83"/>
        <v>0</v>
      </c>
      <c r="AC272" s="7"/>
    </row>
    <row r="273" spans="1:29" ht="17.25" x14ac:dyDescent="0.25">
      <c r="A273" s="46"/>
      <c r="B273" s="47"/>
      <c r="C273" s="47"/>
      <c r="D273" s="48"/>
      <c r="E273" s="49"/>
      <c r="F273" s="50"/>
      <c r="G273" s="50"/>
      <c r="H273" s="51"/>
      <c r="I273" s="51"/>
      <c r="J273" s="11">
        <f t="shared" si="68"/>
        <v>0</v>
      </c>
      <c r="K273" s="118" t="str">
        <f t="shared" si="69"/>
        <v/>
      </c>
      <c r="L273" s="116" t="str">
        <f t="shared" si="70"/>
        <v/>
      </c>
      <c r="M273" s="85"/>
      <c r="N273" s="88" t="s">
        <v>25</v>
      </c>
      <c r="O273" s="12">
        <f t="shared" si="71"/>
        <v>0</v>
      </c>
      <c r="P273" s="13">
        <f t="shared" si="72"/>
        <v>0</v>
      </c>
      <c r="Q273" s="13">
        <f t="shared" si="73"/>
        <v>0</v>
      </c>
      <c r="R273" s="13">
        <f t="shared" si="74"/>
        <v>0</v>
      </c>
      <c r="S273" s="14">
        <f t="shared" si="75"/>
        <v>0</v>
      </c>
      <c r="T273" s="91">
        <f t="shared" si="76"/>
        <v>0</v>
      </c>
      <c r="U273" s="16">
        <f t="shared" si="77"/>
        <v>0</v>
      </c>
      <c r="V273" s="33">
        <f t="shared" si="84"/>
        <v>0</v>
      </c>
      <c r="W273" s="16">
        <f t="shared" si="78"/>
        <v>0</v>
      </c>
      <c r="X273" s="17">
        <f t="shared" si="79"/>
        <v>0</v>
      </c>
      <c r="Y273" s="16">
        <f t="shared" si="80"/>
        <v>0</v>
      </c>
      <c r="Z273" s="17">
        <f t="shared" si="81"/>
        <v>0</v>
      </c>
      <c r="AA273" s="15">
        <f t="shared" si="82"/>
        <v>0</v>
      </c>
      <c r="AB273" s="109">
        <f t="shared" si="83"/>
        <v>0</v>
      </c>
      <c r="AC273" s="7"/>
    </row>
    <row r="274" spans="1:29" ht="17.25" x14ac:dyDescent="0.25">
      <c r="A274" s="46"/>
      <c r="B274" s="47"/>
      <c r="C274" s="47"/>
      <c r="D274" s="48"/>
      <c r="E274" s="49"/>
      <c r="F274" s="50"/>
      <c r="G274" s="50"/>
      <c r="H274" s="51"/>
      <c r="I274" s="51"/>
      <c r="J274" s="11">
        <f t="shared" si="68"/>
        <v>0</v>
      </c>
      <c r="K274" s="118" t="str">
        <f t="shared" si="69"/>
        <v/>
      </c>
      <c r="L274" s="116" t="str">
        <f t="shared" si="70"/>
        <v/>
      </c>
      <c r="M274" s="85"/>
      <c r="N274" s="88" t="s">
        <v>25</v>
      </c>
      <c r="O274" s="12">
        <f t="shared" si="71"/>
        <v>0</v>
      </c>
      <c r="P274" s="13">
        <f t="shared" si="72"/>
        <v>0</v>
      </c>
      <c r="Q274" s="13">
        <f t="shared" si="73"/>
        <v>0</v>
      </c>
      <c r="R274" s="13">
        <f t="shared" si="74"/>
        <v>0</v>
      </c>
      <c r="S274" s="14">
        <f t="shared" si="75"/>
        <v>0</v>
      </c>
      <c r="T274" s="91">
        <f t="shared" si="76"/>
        <v>0</v>
      </c>
      <c r="U274" s="16">
        <f t="shared" si="77"/>
        <v>0</v>
      </c>
      <c r="V274" s="33">
        <f t="shared" si="84"/>
        <v>0</v>
      </c>
      <c r="W274" s="16">
        <f t="shared" si="78"/>
        <v>0</v>
      </c>
      <c r="X274" s="17">
        <f t="shared" si="79"/>
        <v>0</v>
      </c>
      <c r="Y274" s="16">
        <f t="shared" si="80"/>
        <v>0</v>
      </c>
      <c r="Z274" s="17">
        <f t="shared" si="81"/>
        <v>0</v>
      </c>
      <c r="AA274" s="15">
        <f t="shared" si="82"/>
        <v>0</v>
      </c>
      <c r="AB274" s="109">
        <f t="shared" si="83"/>
        <v>0</v>
      </c>
      <c r="AC274" s="7"/>
    </row>
    <row r="275" spans="1:29" ht="17.25" x14ac:dyDescent="0.25">
      <c r="A275" s="46"/>
      <c r="B275" s="47"/>
      <c r="C275" s="47"/>
      <c r="D275" s="48"/>
      <c r="E275" s="49"/>
      <c r="F275" s="50"/>
      <c r="G275" s="50"/>
      <c r="H275" s="51"/>
      <c r="I275" s="51"/>
      <c r="J275" s="11">
        <f t="shared" si="68"/>
        <v>0</v>
      </c>
      <c r="K275" s="118" t="str">
        <f t="shared" si="69"/>
        <v/>
      </c>
      <c r="L275" s="116" t="str">
        <f t="shared" si="70"/>
        <v/>
      </c>
      <c r="M275" s="85"/>
      <c r="N275" s="88" t="s">
        <v>25</v>
      </c>
      <c r="O275" s="12">
        <f t="shared" si="71"/>
        <v>0</v>
      </c>
      <c r="P275" s="13">
        <f t="shared" si="72"/>
        <v>0</v>
      </c>
      <c r="Q275" s="13">
        <f t="shared" si="73"/>
        <v>0</v>
      </c>
      <c r="R275" s="13">
        <f t="shared" si="74"/>
        <v>0</v>
      </c>
      <c r="S275" s="14">
        <f t="shared" si="75"/>
        <v>0</v>
      </c>
      <c r="T275" s="91">
        <f t="shared" si="76"/>
        <v>0</v>
      </c>
      <c r="U275" s="16">
        <f t="shared" si="77"/>
        <v>0</v>
      </c>
      <c r="V275" s="33">
        <f t="shared" si="84"/>
        <v>0</v>
      </c>
      <c r="W275" s="16">
        <f t="shared" si="78"/>
        <v>0</v>
      </c>
      <c r="X275" s="17">
        <f t="shared" si="79"/>
        <v>0</v>
      </c>
      <c r="Y275" s="16">
        <f t="shared" si="80"/>
        <v>0</v>
      </c>
      <c r="Z275" s="17">
        <f t="shared" si="81"/>
        <v>0</v>
      </c>
      <c r="AA275" s="15">
        <f t="shared" si="82"/>
        <v>0</v>
      </c>
      <c r="AB275" s="109">
        <f t="shared" si="83"/>
        <v>0</v>
      </c>
      <c r="AC275" s="7"/>
    </row>
    <row r="276" spans="1:29" ht="17.25" x14ac:dyDescent="0.25">
      <c r="A276" s="46"/>
      <c r="B276" s="47"/>
      <c r="C276" s="47"/>
      <c r="D276" s="48"/>
      <c r="E276" s="49"/>
      <c r="F276" s="50"/>
      <c r="G276" s="50"/>
      <c r="H276" s="51"/>
      <c r="I276" s="51"/>
      <c r="J276" s="11">
        <f t="shared" si="68"/>
        <v>0</v>
      </c>
      <c r="K276" s="118" t="str">
        <f t="shared" si="69"/>
        <v/>
      </c>
      <c r="L276" s="116" t="str">
        <f t="shared" si="70"/>
        <v/>
      </c>
      <c r="M276" s="85"/>
      <c r="N276" s="88" t="s">
        <v>25</v>
      </c>
      <c r="O276" s="12">
        <f t="shared" si="71"/>
        <v>0</v>
      </c>
      <c r="P276" s="13">
        <f t="shared" si="72"/>
        <v>0</v>
      </c>
      <c r="Q276" s="13">
        <f t="shared" si="73"/>
        <v>0</v>
      </c>
      <c r="R276" s="13">
        <f t="shared" si="74"/>
        <v>0</v>
      </c>
      <c r="S276" s="14">
        <f t="shared" si="75"/>
        <v>0</v>
      </c>
      <c r="T276" s="91">
        <f t="shared" si="76"/>
        <v>0</v>
      </c>
      <c r="U276" s="16">
        <f t="shared" si="77"/>
        <v>0</v>
      </c>
      <c r="V276" s="33">
        <f t="shared" si="84"/>
        <v>0</v>
      </c>
      <c r="W276" s="16">
        <f t="shared" si="78"/>
        <v>0</v>
      </c>
      <c r="X276" s="17">
        <f t="shared" si="79"/>
        <v>0</v>
      </c>
      <c r="Y276" s="16">
        <f t="shared" si="80"/>
        <v>0</v>
      </c>
      <c r="Z276" s="17">
        <f t="shared" si="81"/>
        <v>0</v>
      </c>
      <c r="AA276" s="15">
        <f t="shared" si="82"/>
        <v>0</v>
      </c>
      <c r="AB276" s="109">
        <f t="shared" si="83"/>
        <v>0</v>
      </c>
      <c r="AC276" s="7"/>
    </row>
    <row r="277" spans="1:29" ht="17.25" x14ac:dyDescent="0.25">
      <c r="A277" s="46"/>
      <c r="B277" s="47"/>
      <c r="C277" s="47"/>
      <c r="D277" s="48"/>
      <c r="E277" s="49"/>
      <c r="F277" s="50"/>
      <c r="G277" s="50"/>
      <c r="H277" s="51"/>
      <c r="I277" s="51"/>
      <c r="J277" s="11">
        <f t="shared" si="68"/>
        <v>0</v>
      </c>
      <c r="K277" s="118" t="str">
        <f t="shared" si="69"/>
        <v/>
      </c>
      <c r="L277" s="116" t="str">
        <f t="shared" si="70"/>
        <v/>
      </c>
      <c r="M277" s="85"/>
      <c r="N277" s="88" t="s">
        <v>25</v>
      </c>
      <c r="O277" s="12">
        <f t="shared" si="71"/>
        <v>0</v>
      </c>
      <c r="P277" s="13">
        <f t="shared" si="72"/>
        <v>0</v>
      </c>
      <c r="Q277" s="13">
        <f t="shared" si="73"/>
        <v>0</v>
      </c>
      <c r="R277" s="13">
        <f t="shared" si="74"/>
        <v>0</v>
      </c>
      <c r="S277" s="14">
        <f t="shared" si="75"/>
        <v>0</v>
      </c>
      <c r="T277" s="91">
        <f t="shared" si="76"/>
        <v>0</v>
      </c>
      <c r="U277" s="16">
        <f t="shared" si="77"/>
        <v>0</v>
      </c>
      <c r="V277" s="33">
        <f t="shared" si="84"/>
        <v>0</v>
      </c>
      <c r="W277" s="16">
        <f t="shared" si="78"/>
        <v>0</v>
      </c>
      <c r="X277" s="17">
        <f t="shared" si="79"/>
        <v>0</v>
      </c>
      <c r="Y277" s="16">
        <f t="shared" si="80"/>
        <v>0</v>
      </c>
      <c r="Z277" s="17">
        <f t="shared" si="81"/>
        <v>0</v>
      </c>
      <c r="AA277" s="15">
        <f t="shared" si="82"/>
        <v>0</v>
      </c>
      <c r="AB277" s="109">
        <f t="shared" si="83"/>
        <v>0</v>
      </c>
      <c r="AC277" s="7"/>
    </row>
    <row r="278" spans="1:29" ht="17.25" x14ac:dyDescent="0.25">
      <c r="A278" s="46"/>
      <c r="B278" s="47"/>
      <c r="C278" s="47"/>
      <c r="D278" s="48"/>
      <c r="E278" s="49"/>
      <c r="F278" s="50"/>
      <c r="G278" s="50"/>
      <c r="H278" s="51"/>
      <c r="I278" s="51"/>
      <c r="J278" s="11">
        <f t="shared" si="68"/>
        <v>0</v>
      </c>
      <c r="K278" s="118" t="str">
        <f t="shared" si="69"/>
        <v/>
      </c>
      <c r="L278" s="116" t="str">
        <f t="shared" si="70"/>
        <v/>
      </c>
      <c r="M278" s="85"/>
      <c r="N278" s="88" t="s">
        <v>25</v>
      </c>
      <c r="O278" s="12">
        <f t="shared" si="71"/>
        <v>0</v>
      </c>
      <c r="P278" s="13">
        <f t="shared" si="72"/>
        <v>0</v>
      </c>
      <c r="Q278" s="13">
        <f t="shared" si="73"/>
        <v>0</v>
      </c>
      <c r="R278" s="13">
        <f t="shared" si="74"/>
        <v>0</v>
      </c>
      <c r="S278" s="14">
        <f t="shared" si="75"/>
        <v>0</v>
      </c>
      <c r="T278" s="91">
        <f t="shared" si="76"/>
        <v>0</v>
      </c>
      <c r="U278" s="16">
        <f t="shared" si="77"/>
        <v>0</v>
      </c>
      <c r="V278" s="33">
        <f t="shared" si="84"/>
        <v>0</v>
      </c>
      <c r="W278" s="16">
        <f t="shared" si="78"/>
        <v>0</v>
      </c>
      <c r="X278" s="17">
        <f t="shared" si="79"/>
        <v>0</v>
      </c>
      <c r="Y278" s="16">
        <f t="shared" si="80"/>
        <v>0</v>
      </c>
      <c r="Z278" s="17">
        <f t="shared" si="81"/>
        <v>0</v>
      </c>
      <c r="AA278" s="15">
        <f t="shared" si="82"/>
        <v>0</v>
      </c>
      <c r="AB278" s="109">
        <f t="shared" si="83"/>
        <v>0</v>
      </c>
      <c r="AC278" s="7"/>
    </row>
    <row r="279" spans="1:29" ht="17.25" x14ac:dyDescent="0.25">
      <c r="A279" s="46"/>
      <c r="B279" s="47"/>
      <c r="C279" s="47"/>
      <c r="D279" s="48"/>
      <c r="E279" s="49"/>
      <c r="F279" s="50"/>
      <c r="G279" s="50"/>
      <c r="H279" s="51"/>
      <c r="I279" s="51"/>
      <c r="J279" s="11">
        <f t="shared" si="68"/>
        <v>0</v>
      </c>
      <c r="K279" s="118" t="str">
        <f t="shared" si="69"/>
        <v/>
      </c>
      <c r="L279" s="116" t="str">
        <f t="shared" si="70"/>
        <v/>
      </c>
      <c r="M279" s="85"/>
      <c r="N279" s="88" t="s">
        <v>25</v>
      </c>
      <c r="O279" s="12">
        <f t="shared" si="71"/>
        <v>0</v>
      </c>
      <c r="P279" s="13">
        <f t="shared" si="72"/>
        <v>0</v>
      </c>
      <c r="Q279" s="13">
        <f t="shared" si="73"/>
        <v>0</v>
      </c>
      <c r="R279" s="13">
        <f t="shared" si="74"/>
        <v>0</v>
      </c>
      <c r="S279" s="14">
        <f t="shared" si="75"/>
        <v>0</v>
      </c>
      <c r="T279" s="91">
        <f t="shared" si="76"/>
        <v>0</v>
      </c>
      <c r="U279" s="16">
        <f t="shared" si="77"/>
        <v>0</v>
      </c>
      <c r="V279" s="33">
        <f t="shared" si="84"/>
        <v>0</v>
      </c>
      <c r="W279" s="16">
        <f t="shared" si="78"/>
        <v>0</v>
      </c>
      <c r="X279" s="17">
        <f t="shared" si="79"/>
        <v>0</v>
      </c>
      <c r="Y279" s="16">
        <f t="shared" si="80"/>
        <v>0</v>
      </c>
      <c r="Z279" s="17">
        <f t="shared" si="81"/>
        <v>0</v>
      </c>
      <c r="AA279" s="15">
        <f t="shared" si="82"/>
        <v>0</v>
      </c>
      <c r="AB279" s="109">
        <f t="shared" si="83"/>
        <v>0</v>
      </c>
      <c r="AC279" s="7"/>
    </row>
    <row r="280" spans="1:29" ht="17.25" x14ac:dyDescent="0.25">
      <c r="A280" s="46"/>
      <c r="B280" s="47"/>
      <c r="C280" s="47"/>
      <c r="D280" s="48"/>
      <c r="E280" s="49"/>
      <c r="F280" s="50"/>
      <c r="G280" s="50"/>
      <c r="H280" s="51"/>
      <c r="I280" s="51"/>
      <c r="J280" s="11">
        <f t="shared" si="68"/>
        <v>0</v>
      </c>
      <c r="K280" s="118" t="str">
        <f t="shared" si="69"/>
        <v/>
      </c>
      <c r="L280" s="116" t="str">
        <f t="shared" si="70"/>
        <v/>
      </c>
      <c r="M280" s="85"/>
      <c r="N280" s="88" t="s">
        <v>25</v>
      </c>
      <c r="O280" s="12">
        <f t="shared" si="71"/>
        <v>0</v>
      </c>
      <c r="P280" s="13">
        <f t="shared" si="72"/>
        <v>0</v>
      </c>
      <c r="Q280" s="13">
        <f t="shared" si="73"/>
        <v>0</v>
      </c>
      <c r="R280" s="13">
        <f t="shared" si="74"/>
        <v>0</v>
      </c>
      <c r="S280" s="14">
        <f t="shared" si="75"/>
        <v>0</v>
      </c>
      <c r="T280" s="91">
        <f t="shared" si="76"/>
        <v>0</v>
      </c>
      <c r="U280" s="16">
        <f t="shared" si="77"/>
        <v>0</v>
      </c>
      <c r="V280" s="33">
        <f t="shared" si="84"/>
        <v>0</v>
      </c>
      <c r="W280" s="16">
        <f t="shared" si="78"/>
        <v>0</v>
      </c>
      <c r="X280" s="17">
        <f t="shared" si="79"/>
        <v>0</v>
      </c>
      <c r="Y280" s="16">
        <f t="shared" si="80"/>
        <v>0</v>
      </c>
      <c r="Z280" s="17">
        <f t="shared" si="81"/>
        <v>0</v>
      </c>
      <c r="AA280" s="15">
        <f t="shared" si="82"/>
        <v>0</v>
      </c>
      <c r="AB280" s="109">
        <f t="shared" si="83"/>
        <v>0</v>
      </c>
      <c r="AC280" s="7"/>
    </row>
    <row r="281" spans="1:29" ht="17.25" x14ac:dyDescent="0.25">
      <c r="A281" s="46"/>
      <c r="B281" s="47"/>
      <c r="C281" s="47"/>
      <c r="D281" s="48"/>
      <c r="E281" s="49"/>
      <c r="F281" s="50"/>
      <c r="G281" s="50"/>
      <c r="H281" s="51"/>
      <c r="I281" s="51"/>
      <c r="J281" s="11">
        <f t="shared" si="68"/>
        <v>0</v>
      </c>
      <c r="K281" s="118" t="str">
        <f t="shared" si="69"/>
        <v/>
      </c>
      <c r="L281" s="116" t="str">
        <f t="shared" si="70"/>
        <v/>
      </c>
      <c r="M281" s="85"/>
      <c r="N281" s="88" t="s">
        <v>25</v>
      </c>
      <c r="O281" s="12">
        <f t="shared" si="71"/>
        <v>0</v>
      </c>
      <c r="P281" s="13">
        <f t="shared" si="72"/>
        <v>0</v>
      </c>
      <c r="Q281" s="13">
        <f t="shared" si="73"/>
        <v>0</v>
      </c>
      <c r="R281" s="13">
        <f t="shared" si="74"/>
        <v>0</v>
      </c>
      <c r="S281" s="14">
        <f t="shared" si="75"/>
        <v>0</v>
      </c>
      <c r="T281" s="91">
        <f t="shared" si="76"/>
        <v>0</v>
      </c>
      <c r="U281" s="16">
        <f t="shared" si="77"/>
        <v>0</v>
      </c>
      <c r="V281" s="33">
        <f t="shared" si="84"/>
        <v>0</v>
      </c>
      <c r="W281" s="16">
        <f t="shared" si="78"/>
        <v>0</v>
      </c>
      <c r="X281" s="17">
        <f t="shared" si="79"/>
        <v>0</v>
      </c>
      <c r="Y281" s="16">
        <f t="shared" si="80"/>
        <v>0</v>
      </c>
      <c r="Z281" s="17">
        <f t="shared" si="81"/>
        <v>0</v>
      </c>
      <c r="AA281" s="15">
        <f t="shared" si="82"/>
        <v>0</v>
      </c>
      <c r="AB281" s="109">
        <f t="shared" si="83"/>
        <v>0</v>
      </c>
      <c r="AC281" s="7"/>
    </row>
    <row r="282" spans="1:29" ht="17.25" x14ac:dyDescent="0.25">
      <c r="A282" s="46"/>
      <c r="B282" s="47"/>
      <c r="C282" s="47"/>
      <c r="D282" s="48"/>
      <c r="E282" s="49"/>
      <c r="F282" s="50"/>
      <c r="G282" s="50"/>
      <c r="H282" s="51"/>
      <c r="I282" s="51"/>
      <c r="J282" s="11">
        <f t="shared" si="68"/>
        <v>0</v>
      </c>
      <c r="K282" s="118" t="str">
        <f t="shared" si="69"/>
        <v/>
      </c>
      <c r="L282" s="116" t="str">
        <f t="shared" si="70"/>
        <v/>
      </c>
      <c r="M282" s="85"/>
      <c r="N282" s="88" t="s">
        <v>25</v>
      </c>
      <c r="O282" s="12">
        <f t="shared" si="71"/>
        <v>0</v>
      </c>
      <c r="P282" s="13">
        <f t="shared" si="72"/>
        <v>0</v>
      </c>
      <c r="Q282" s="13">
        <f t="shared" si="73"/>
        <v>0</v>
      </c>
      <c r="R282" s="13">
        <f t="shared" si="74"/>
        <v>0</v>
      </c>
      <c r="S282" s="14">
        <f t="shared" si="75"/>
        <v>0</v>
      </c>
      <c r="T282" s="91">
        <f t="shared" si="76"/>
        <v>0</v>
      </c>
      <c r="U282" s="16">
        <f t="shared" si="77"/>
        <v>0</v>
      </c>
      <c r="V282" s="33">
        <f t="shared" si="84"/>
        <v>0</v>
      </c>
      <c r="W282" s="16">
        <f t="shared" si="78"/>
        <v>0</v>
      </c>
      <c r="X282" s="17">
        <f t="shared" si="79"/>
        <v>0</v>
      </c>
      <c r="Y282" s="16">
        <f t="shared" si="80"/>
        <v>0</v>
      </c>
      <c r="Z282" s="17">
        <f t="shared" si="81"/>
        <v>0</v>
      </c>
      <c r="AA282" s="15">
        <f t="shared" si="82"/>
        <v>0</v>
      </c>
      <c r="AB282" s="109">
        <f t="shared" si="83"/>
        <v>0</v>
      </c>
      <c r="AC282" s="7"/>
    </row>
    <row r="283" spans="1:29" ht="17.25" x14ac:dyDescent="0.25">
      <c r="A283" s="46"/>
      <c r="B283" s="47"/>
      <c r="C283" s="47"/>
      <c r="D283" s="48"/>
      <c r="E283" s="49"/>
      <c r="F283" s="50"/>
      <c r="G283" s="50"/>
      <c r="H283" s="51"/>
      <c r="I283" s="51"/>
      <c r="J283" s="11">
        <f t="shared" si="68"/>
        <v>0</v>
      </c>
      <c r="K283" s="118" t="str">
        <f t="shared" si="69"/>
        <v/>
      </c>
      <c r="L283" s="116" t="str">
        <f t="shared" si="70"/>
        <v/>
      </c>
      <c r="M283" s="85"/>
      <c r="N283" s="88" t="s">
        <v>25</v>
      </c>
      <c r="O283" s="12">
        <f t="shared" si="71"/>
        <v>0</v>
      </c>
      <c r="P283" s="13">
        <f t="shared" si="72"/>
        <v>0</v>
      </c>
      <c r="Q283" s="13">
        <f t="shared" si="73"/>
        <v>0</v>
      </c>
      <c r="R283" s="13">
        <f t="shared" si="74"/>
        <v>0</v>
      </c>
      <c r="S283" s="14">
        <f t="shared" si="75"/>
        <v>0</v>
      </c>
      <c r="T283" s="91">
        <f t="shared" si="76"/>
        <v>0</v>
      </c>
      <c r="U283" s="16">
        <f t="shared" si="77"/>
        <v>0</v>
      </c>
      <c r="V283" s="33">
        <f t="shared" si="84"/>
        <v>0</v>
      </c>
      <c r="W283" s="16">
        <f t="shared" si="78"/>
        <v>0</v>
      </c>
      <c r="X283" s="17">
        <f t="shared" si="79"/>
        <v>0</v>
      </c>
      <c r="Y283" s="16">
        <f t="shared" si="80"/>
        <v>0</v>
      </c>
      <c r="Z283" s="17">
        <f t="shared" si="81"/>
        <v>0</v>
      </c>
      <c r="AA283" s="15">
        <f t="shared" si="82"/>
        <v>0</v>
      </c>
      <c r="AB283" s="109">
        <f t="shared" si="83"/>
        <v>0</v>
      </c>
      <c r="AC283" s="7"/>
    </row>
    <row r="284" spans="1:29" ht="17.25" x14ac:dyDescent="0.25">
      <c r="A284" s="46"/>
      <c r="B284" s="47"/>
      <c r="C284" s="47"/>
      <c r="D284" s="48"/>
      <c r="E284" s="49"/>
      <c r="F284" s="50"/>
      <c r="G284" s="50"/>
      <c r="H284" s="51"/>
      <c r="I284" s="51"/>
      <c r="J284" s="11">
        <f t="shared" si="68"/>
        <v>0</v>
      </c>
      <c r="K284" s="118" t="str">
        <f t="shared" si="69"/>
        <v/>
      </c>
      <c r="L284" s="116" t="str">
        <f t="shared" si="70"/>
        <v/>
      </c>
      <c r="M284" s="85"/>
      <c r="N284" s="88" t="s">
        <v>25</v>
      </c>
      <c r="O284" s="12">
        <f t="shared" si="71"/>
        <v>0</v>
      </c>
      <c r="P284" s="13">
        <f t="shared" si="72"/>
        <v>0</v>
      </c>
      <c r="Q284" s="13">
        <f t="shared" si="73"/>
        <v>0</v>
      </c>
      <c r="R284" s="13">
        <f t="shared" si="74"/>
        <v>0</v>
      </c>
      <c r="S284" s="14">
        <f t="shared" si="75"/>
        <v>0</v>
      </c>
      <c r="T284" s="91">
        <f t="shared" si="76"/>
        <v>0</v>
      </c>
      <c r="U284" s="16">
        <f t="shared" si="77"/>
        <v>0</v>
      </c>
      <c r="V284" s="33">
        <f t="shared" si="84"/>
        <v>0</v>
      </c>
      <c r="W284" s="16">
        <f t="shared" si="78"/>
        <v>0</v>
      </c>
      <c r="X284" s="17">
        <f t="shared" si="79"/>
        <v>0</v>
      </c>
      <c r="Y284" s="16">
        <f t="shared" si="80"/>
        <v>0</v>
      </c>
      <c r="Z284" s="17">
        <f t="shared" si="81"/>
        <v>0</v>
      </c>
      <c r="AA284" s="15">
        <f t="shared" si="82"/>
        <v>0</v>
      </c>
      <c r="AB284" s="109">
        <f t="shared" si="83"/>
        <v>0</v>
      </c>
      <c r="AC284" s="7"/>
    </row>
    <row r="285" spans="1:29" ht="17.25" x14ac:dyDescent="0.25">
      <c r="A285" s="46"/>
      <c r="B285" s="47"/>
      <c r="C285" s="47"/>
      <c r="D285" s="48"/>
      <c r="E285" s="49"/>
      <c r="F285" s="50"/>
      <c r="G285" s="50"/>
      <c r="H285" s="51"/>
      <c r="I285" s="51"/>
      <c r="J285" s="11">
        <f t="shared" si="68"/>
        <v>0</v>
      </c>
      <c r="K285" s="118" t="str">
        <f t="shared" si="69"/>
        <v/>
      </c>
      <c r="L285" s="116" t="str">
        <f t="shared" si="70"/>
        <v/>
      </c>
      <c r="M285" s="85"/>
      <c r="N285" s="88" t="s">
        <v>25</v>
      </c>
      <c r="O285" s="12">
        <f t="shared" si="71"/>
        <v>0</v>
      </c>
      <c r="P285" s="13">
        <f t="shared" si="72"/>
        <v>0</v>
      </c>
      <c r="Q285" s="13">
        <f t="shared" si="73"/>
        <v>0</v>
      </c>
      <c r="R285" s="13">
        <f t="shared" si="74"/>
        <v>0</v>
      </c>
      <c r="S285" s="14">
        <f t="shared" si="75"/>
        <v>0</v>
      </c>
      <c r="T285" s="91">
        <f t="shared" si="76"/>
        <v>0</v>
      </c>
      <c r="U285" s="16">
        <f t="shared" si="77"/>
        <v>0</v>
      </c>
      <c r="V285" s="33">
        <f t="shared" si="84"/>
        <v>0</v>
      </c>
      <c r="W285" s="16">
        <f t="shared" si="78"/>
        <v>0</v>
      </c>
      <c r="X285" s="17">
        <f t="shared" si="79"/>
        <v>0</v>
      </c>
      <c r="Y285" s="16">
        <f t="shared" si="80"/>
        <v>0</v>
      </c>
      <c r="Z285" s="17">
        <f t="shared" si="81"/>
        <v>0</v>
      </c>
      <c r="AA285" s="15">
        <f t="shared" si="82"/>
        <v>0</v>
      </c>
      <c r="AB285" s="109">
        <f t="shared" si="83"/>
        <v>0</v>
      </c>
      <c r="AC285" s="7"/>
    </row>
    <row r="286" spans="1:29" ht="17.25" x14ac:dyDescent="0.25">
      <c r="A286" s="46"/>
      <c r="B286" s="47"/>
      <c r="C286" s="47"/>
      <c r="D286" s="48"/>
      <c r="E286" s="49"/>
      <c r="F286" s="50"/>
      <c r="G286" s="50"/>
      <c r="H286" s="51"/>
      <c r="I286" s="51"/>
      <c r="J286" s="11">
        <f t="shared" si="68"/>
        <v>0</v>
      </c>
      <c r="K286" s="118" t="str">
        <f t="shared" si="69"/>
        <v/>
      </c>
      <c r="L286" s="116" t="str">
        <f t="shared" si="70"/>
        <v/>
      </c>
      <c r="M286" s="85"/>
      <c r="N286" s="88" t="s">
        <v>25</v>
      </c>
      <c r="O286" s="12">
        <f t="shared" si="71"/>
        <v>0</v>
      </c>
      <c r="P286" s="13">
        <f t="shared" si="72"/>
        <v>0</v>
      </c>
      <c r="Q286" s="13">
        <f t="shared" si="73"/>
        <v>0</v>
      </c>
      <c r="R286" s="13">
        <f t="shared" si="74"/>
        <v>0</v>
      </c>
      <c r="S286" s="14">
        <f t="shared" si="75"/>
        <v>0</v>
      </c>
      <c r="T286" s="91">
        <f t="shared" si="76"/>
        <v>0</v>
      </c>
      <c r="U286" s="16">
        <f t="shared" si="77"/>
        <v>0</v>
      </c>
      <c r="V286" s="33">
        <f t="shared" si="84"/>
        <v>0</v>
      </c>
      <c r="W286" s="16">
        <f t="shared" si="78"/>
        <v>0</v>
      </c>
      <c r="X286" s="17">
        <f t="shared" si="79"/>
        <v>0</v>
      </c>
      <c r="Y286" s="16">
        <f t="shared" si="80"/>
        <v>0</v>
      </c>
      <c r="Z286" s="17">
        <f t="shared" si="81"/>
        <v>0</v>
      </c>
      <c r="AA286" s="15">
        <f t="shared" si="82"/>
        <v>0</v>
      </c>
      <c r="AB286" s="109">
        <f t="shared" si="83"/>
        <v>0</v>
      </c>
      <c r="AC286" s="7"/>
    </row>
    <row r="287" spans="1:29" ht="17.25" x14ac:dyDescent="0.25">
      <c r="A287" s="46"/>
      <c r="B287" s="47"/>
      <c r="C287" s="47"/>
      <c r="D287" s="48"/>
      <c r="E287" s="49"/>
      <c r="F287" s="50"/>
      <c r="G287" s="50"/>
      <c r="H287" s="51"/>
      <c r="I287" s="51"/>
      <c r="J287" s="11">
        <f t="shared" si="68"/>
        <v>0</v>
      </c>
      <c r="K287" s="118" t="str">
        <f t="shared" si="69"/>
        <v/>
      </c>
      <c r="L287" s="116" t="str">
        <f t="shared" si="70"/>
        <v/>
      </c>
      <c r="M287" s="85"/>
      <c r="N287" s="88" t="s">
        <v>25</v>
      </c>
      <c r="O287" s="12">
        <f t="shared" si="71"/>
        <v>0</v>
      </c>
      <c r="P287" s="13">
        <f t="shared" si="72"/>
        <v>0</v>
      </c>
      <c r="Q287" s="13">
        <f t="shared" si="73"/>
        <v>0</v>
      </c>
      <c r="R287" s="13">
        <f t="shared" si="74"/>
        <v>0</v>
      </c>
      <c r="S287" s="14">
        <f t="shared" si="75"/>
        <v>0</v>
      </c>
      <c r="T287" s="91">
        <f t="shared" si="76"/>
        <v>0</v>
      </c>
      <c r="U287" s="16">
        <f t="shared" si="77"/>
        <v>0</v>
      </c>
      <c r="V287" s="33">
        <f t="shared" si="84"/>
        <v>0</v>
      </c>
      <c r="W287" s="16">
        <f t="shared" si="78"/>
        <v>0</v>
      </c>
      <c r="X287" s="17">
        <f t="shared" si="79"/>
        <v>0</v>
      </c>
      <c r="Y287" s="16">
        <f t="shared" si="80"/>
        <v>0</v>
      </c>
      <c r="Z287" s="17">
        <f t="shared" si="81"/>
        <v>0</v>
      </c>
      <c r="AA287" s="15">
        <f t="shared" si="82"/>
        <v>0</v>
      </c>
      <c r="AB287" s="109">
        <f t="shared" si="83"/>
        <v>0</v>
      </c>
      <c r="AC287" s="7"/>
    </row>
    <row r="288" spans="1:29" ht="17.25" x14ac:dyDescent="0.25">
      <c r="A288" s="46"/>
      <c r="B288" s="47"/>
      <c r="C288" s="47"/>
      <c r="D288" s="48"/>
      <c r="E288" s="49"/>
      <c r="F288" s="50"/>
      <c r="G288" s="50"/>
      <c r="H288" s="51"/>
      <c r="I288" s="51"/>
      <c r="J288" s="11">
        <f t="shared" si="68"/>
        <v>0</v>
      </c>
      <c r="K288" s="118" t="str">
        <f t="shared" si="69"/>
        <v/>
      </c>
      <c r="L288" s="116" t="str">
        <f t="shared" si="70"/>
        <v/>
      </c>
      <c r="M288" s="85"/>
      <c r="N288" s="88" t="s">
        <v>25</v>
      </c>
      <c r="O288" s="12">
        <f t="shared" si="71"/>
        <v>0</v>
      </c>
      <c r="P288" s="13">
        <f t="shared" si="72"/>
        <v>0</v>
      </c>
      <c r="Q288" s="13">
        <f t="shared" si="73"/>
        <v>0</v>
      </c>
      <c r="R288" s="13">
        <f t="shared" si="74"/>
        <v>0</v>
      </c>
      <c r="S288" s="14">
        <f t="shared" si="75"/>
        <v>0</v>
      </c>
      <c r="T288" s="91">
        <f t="shared" si="76"/>
        <v>0</v>
      </c>
      <c r="U288" s="16">
        <f t="shared" si="77"/>
        <v>0</v>
      </c>
      <c r="V288" s="33">
        <f t="shared" si="84"/>
        <v>0</v>
      </c>
      <c r="W288" s="16">
        <f t="shared" si="78"/>
        <v>0</v>
      </c>
      <c r="X288" s="17">
        <f t="shared" si="79"/>
        <v>0</v>
      </c>
      <c r="Y288" s="16">
        <f t="shared" si="80"/>
        <v>0</v>
      </c>
      <c r="Z288" s="17">
        <f t="shared" si="81"/>
        <v>0</v>
      </c>
      <c r="AA288" s="15">
        <f t="shared" si="82"/>
        <v>0</v>
      </c>
      <c r="AB288" s="109">
        <f t="shared" si="83"/>
        <v>0</v>
      </c>
      <c r="AC288" s="7"/>
    </row>
    <row r="289" spans="1:29" ht="17.25" x14ac:dyDescent="0.25">
      <c r="A289" s="46"/>
      <c r="B289" s="47"/>
      <c r="C289" s="47"/>
      <c r="D289" s="48"/>
      <c r="E289" s="49"/>
      <c r="F289" s="50"/>
      <c r="G289" s="50"/>
      <c r="H289" s="51"/>
      <c r="I289" s="51"/>
      <c r="J289" s="11">
        <f t="shared" si="68"/>
        <v>0</v>
      </c>
      <c r="K289" s="118" t="str">
        <f t="shared" si="69"/>
        <v/>
      </c>
      <c r="L289" s="116" t="str">
        <f t="shared" si="70"/>
        <v/>
      </c>
      <c r="M289" s="85"/>
      <c r="N289" s="88" t="s">
        <v>25</v>
      </c>
      <c r="O289" s="12">
        <f t="shared" si="71"/>
        <v>0</v>
      </c>
      <c r="P289" s="13">
        <f t="shared" si="72"/>
        <v>0</v>
      </c>
      <c r="Q289" s="13">
        <f t="shared" si="73"/>
        <v>0</v>
      </c>
      <c r="R289" s="13">
        <f t="shared" si="74"/>
        <v>0</v>
      </c>
      <c r="S289" s="14">
        <f t="shared" si="75"/>
        <v>0</v>
      </c>
      <c r="T289" s="91">
        <f t="shared" si="76"/>
        <v>0</v>
      </c>
      <c r="U289" s="16">
        <f t="shared" si="77"/>
        <v>0</v>
      </c>
      <c r="V289" s="33">
        <f t="shared" si="84"/>
        <v>0</v>
      </c>
      <c r="W289" s="16">
        <f t="shared" si="78"/>
        <v>0</v>
      </c>
      <c r="X289" s="17">
        <f t="shared" si="79"/>
        <v>0</v>
      </c>
      <c r="Y289" s="16">
        <f t="shared" si="80"/>
        <v>0</v>
      </c>
      <c r="Z289" s="17">
        <f t="shared" si="81"/>
        <v>0</v>
      </c>
      <c r="AA289" s="15">
        <f t="shared" si="82"/>
        <v>0</v>
      </c>
      <c r="AB289" s="109">
        <f t="shared" si="83"/>
        <v>0</v>
      </c>
      <c r="AC289" s="7"/>
    </row>
    <row r="290" spans="1:29" ht="17.25" x14ac:dyDescent="0.25">
      <c r="A290" s="46"/>
      <c r="B290" s="47"/>
      <c r="C290" s="47"/>
      <c r="D290" s="48"/>
      <c r="E290" s="49"/>
      <c r="F290" s="50"/>
      <c r="G290" s="50"/>
      <c r="H290" s="51"/>
      <c r="I290" s="51"/>
      <c r="J290" s="11">
        <f t="shared" si="68"/>
        <v>0</v>
      </c>
      <c r="K290" s="118" t="str">
        <f t="shared" si="69"/>
        <v/>
      </c>
      <c r="L290" s="116" t="str">
        <f t="shared" si="70"/>
        <v/>
      </c>
      <c r="M290" s="85"/>
      <c r="N290" s="88" t="s">
        <v>25</v>
      </c>
      <c r="O290" s="12">
        <f t="shared" si="71"/>
        <v>0</v>
      </c>
      <c r="P290" s="13">
        <f t="shared" si="72"/>
        <v>0</v>
      </c>
      <c r="Q290" s="13">
        <f t="shared" si="73"/>
        <v>0</v>
      </c>
      <c r="R290" s="13">
        <f t="shared" si="74"/>
        <v>0</v>
      </c>
      <c r="S290" s="14">
        <f t="shared" si="75"/>
        <v>0</v>
      </c>
      <c r="T290" s="91">
        <f t="shared" si="76"/>
        <v>0</v>
      </c>
      <c r="U290" s="16">
        <f t="shared" si="77"/>
        <v>0</v>
      </c>
      <c r="V290" s="33">
        <f t="shared" si="84"/>
        <v>0</v>
      </c>
      <c r="W290" s="16">
        <f t="shared" si="78"/>
        <v>0</v>
      </c>
      <c r="X290" s="17">
        <f t="shared" si="79"/>
        <v>0</v>
      </c>
      <c r="Y290" s="16">
        <f t="shared" si="80"/>
        <v>0</v>
      </c>
      <c r="Z290" s="17">
        <f t="shared" si="81"/>
        <v>0</v>
      </c>
      <c r="AA290" s="15">
        <f t="shared" si="82"/>
        <v>0</v>
      </c>
      <c r="AB290" s="109">
        <f t="shared" si="83"/>
        <v>0</v>
      </c>
      <c r="AC290" s="7"/>
    </row>
    <row r="291" spans="1:29" ht="17.25" x14ac:dyDescent="0.25">
      <c r="A291" s="46"/>
      <c r="B291" s="47"/>
      <c r="C291" s="47"/>
      <c r="D291" s="48"/>
      <c r="E291" s="49"/>
      <c r="F291" s="50"/>
      <c r="G291" s="50"/>
      <c r="H291" s="51"/>
      <c r="I291" s="51"/>
      <c r="J291" s="11">
        <f t="shared" si="68"/>
        <v>0</v>
      </c>
      <c r="K291" s="118" t="str">
        <f t="shared" si="69"/>
        <v/>
      </c>
      <c r="L291" s="116" t="str">
        <f t="shared" si="70"/>
        <v/>
      </c>
      <c r="M291" s="85"/>
      <c r="N291" s="88" t="s">
        <v>25</v>
      </c>
      <c r="O291" s="12">
        <f t="shared" si="71"/>
        <v>0</v>
      </c>
      <c r="P291" s="13">
        <f t="shared" si="72"/>
        <v>0</v>
      </c>
      <c r="Q291" s="13">
        <f t="shared" si="73"/>
        <v>0</v>
      </c>
      <c r="R291" s="13">
        <f t="shared" si="74"/>
        <v>0</v>
      </c>
      <c r="S291" s="14">
        <f t="shared" si="75"/>
        <v>0</v>
      </c>
      <c r="T291" s="91">
        <f t="shared" si="76"/>
        <v>0</v>
      </c>
      <c r="U291" s="16">
        <f t="shared" si="77"/>
        <v>0</v>
      </c>
      <c r="V291" s="33">
        <f t="shared" si="84"/>
        <v>0</v>
      </c>
      <c r="W291" s="16">
        <f t="shared" si="78"/>
        <v>0</v>
      </c>
      <c r="X291" s="17">
        <f t="shared" si="79"/>
        <v>0</v>
      </c>
      <c r="Y291" s="16">
        <f t="shared" si="80"/>
        <v>0</v>
      </c>
      <c r="Z291" s="17">
        <f t="shared" si="81"/>
        <v>0</v>
      </c>
      <c r="AA291" s="15">
        <f t="shared" si="82"/>
        <v>0</v>
      </c>
      <c r="AB291" s="109">
        <f t="shared" si="83"/>
        <v>0</v>
      </c>
      <c r="AC291" s="7"/>
    </row>
    <row r="292" spans="1:29" ht="17.25" x14ac:dyDescent="0.25">
      <c r="A292" s="46"/>
      <c r="B292" s="47"/>
      <c r="C292" s="47"/>
      <c r="D292" s="48"/>
      <c r="E292" s="49"/>
      <c r="F292" s="50"/>
      <c r="G292" s="50"/>
      <c r="H292" s="51"/>
      <c r="I292" s="51"/>
      <c r="J292" s="11">
        <f t="shared" si="68"/>
        <v>0</v>
      </c>
      <c r="K292" s="118" t="str">
        <f t="shared" si="69"/>
        <v/>
      </c>
      <c r="L292" s="116" t="str">
        <f t="shared" si="70"/>
        <v/>
      </c>
      <c r="M292" s="85"/>
      <c r="N292" s="88" t="s">
        <v>25</v>
      </c>
      <c r="O292" s="12">
        <f t="shared" si="71"/>
        <v>0</v>
      </c>
      <c r="P292" s="13">
        <f t="shared" si="72"/>
        <v>0</v>
      </c>
      <c r="Q292" s="13">
        <f t="shared" si="73"/>
        <v>0</v>
      </c>
      <c r="R292" s="13">
        <f t="shared" si="74"/>
        <v>0</v>
      </c>
      <c r="S292" s="14">
        <f t="shared" si="75"/>
        <v>0</v>
      </c>
      <c r="T292" s="91">
        <f t="shared" si="76"/>
        <v>0</v>
      </c>
      <c r="U292" s="16">
        <f t="shared" si="77"/>
        <v>0</v>
      </c>
      <c r="V292" s="33">
        <f t="shared" si="84"/>
        <v>0</v>
      </c>
      <c r="W292" s="16">
        <f t="shared" si="78"/>
        <v>0</v>
      </c>
      <c r="X292" s="17">
        <f t="shared" si="79"/>
        <v>0</v>
      </c>
      <c r="Y292" s="16">
        <f t="shared" si="80"/>
        <v>0</v>
      </c>
      <c r="Z292" s="17">
        <f t="shared" si="81"/>
        <v>0</v>
      </c>
      <c r="AA292" s="15">
        <f t="shared" si="82"/>
        <v>0</v>
      </c>
      <c r="AB292" s="109">
        <f t="shared" si="83"/>
        <v>0</v>
      </c>
      <c r="AC292" s="7"/>
    </row>
    <row r="293" spans="1:29" ht="17.25" x14ac:dyDescent="0.25">
      <c r="A293" s="46"/>
      <c r="B293" s="47"/>
      <c r="C293" s="47"/>
      <c r="D293" s="48"/>
      <c r="E293" s="49"/>
      <c r="F293" s="50"/>
      <c r="G293" s="50"/>
      <c r="H293" s="51"/>
      <c r="I293" s="51"/>
      <c r="J293" s="11">
        <f t="shared" si="68"/>
        <v>0</v>
      </c>
      <c r="K293" s="118" t="str">
        <f t="shared" si="69"/>
        <v/>
      </c>
      <c r="L293" s="116" t="str">
        <f t="shared" si="70"/>
        <v/>
      </c>
      <c r="M293" s="85"/>
      <c r="N293" s="88" t="s">
        <v>25</v>
      </c>
      <c r="O293" s="12">
        <f t="shared" si="71"/>
        <v>0</v>
      </c>
      <c r="P293" s="13">
        <f t="shared" si="72"/>
        <v>0</v>
      </c>
      <c r="Q293" s="13">
        <f t="shared" si="73"/>
        <v>0</v>
      </c>
      <c r="R293" s="13">
        <f t="shared" si="74"/>
        <v>0</v>
      </c>
      <c r="S293" s="14">
        <f t="shared" si="75"/>
        <v>0</v>
      </c>
      <c r="T293" s="91">
        <f t="shared" si="76"/>
        <v>0</v>
      </c>
      <c r="U293" s="16">
        <f t="shared" si="77"/>
        <v>0</v>
      </c>
      <c r="V293" s="33">
        <f t="shared" si="84"/>
        <v>0</v>
      </c>
      <c r="W293" s="16">
        <f t="shared" si="78"/>
        <v>0</v>
      </c>
      <c r="X293" s="17">
        <f t="shared" si="79"/>
        <v>0</v>
      </c>
      <c r="Y293" s="16">
        <f t="shared" si="80"/>
        <v>0</v>
      </c>
      <c r="Z293" s="17">
        <f t="shared" si="81"/>
        <v>0</v>
      </c>
      <c r="AA293" s="15">
        <f t="shared" si="82"/>
        <v>0</v>
      </c>
      <c r="AB293" s="109">
        <f t="shared" si="83"/>
        <v>0</v>
      </c>
      <c r="AC293" s="7"/>
    </row>
    <row r="294" spans="1:29" ht="17.25" x14ac:dyDescent="0.25">
      <c r="A294" s="46"/>
      <c r="B294" s="47"/>
      <c r="C294" s="47"/>
      <c r="D294" s="48"/>
      <c r="E294" s="49"/>
      <c r="F294" s="50"/>
      <c r="G294" s="50"/>
      <c r="H294" s="51"/>
      <c r="I294" s="51"/>
      <c r="J294" s="11">
        <f t="shared" si="68"/>
        <v>0</v>
      </c>
      <c r="K294" s="118" t="str">
        <f t="shared" si="69"/>
        <v/>
      </c>
      <c r="L294" s="116" t="str">
        <f t="shared" si="70"/>
        <v/>
      </c>
      <c r="M294" s="85"/>
      <c r="N294" s="88" t="s">
        <v>25</v>
      </c>
      <c r="O294" s="12">
        <f t="shared" si="71"/>
        <v>0</v>
      </c>
      <c r="P294" s="13">
        <f t="shared" si="72"/>
        <v>0</v>
      </c>
      <c r="Q294" s="13">
        <f t="shared" si="73"/>
        <v>0</v>
      </c>
      <c r="R294" s="13">
        <f t="shared" si="74"/>
        <v>0</v>
      </c>
      <c r="S294" s="14">
        <f t="shared" si="75"/>
        <v>0</v>
      </c>
      <c r="T294" s="91">
        <f t="shared" si="76"/>
        <v>0</v>
      </c>
      <c r="U294" s="16">
        <f t="shared" si="77"/>
        <v>0</v>
      </c>
      <c r="V294" s="33">
        <f t="shared" si="84"/>
        <v>0</v>
      </c>
      <c r="W294" s="16">
        <f t="shared" si="78"/>
        <v>0</v>
      </c>
      <c r="X294" s="17">
        <f t="shared" si="79"/>
        <v>0</v>
      </c>
      <c r="Y294" s="16">
        <f t="shared" si="80"/>
        <v>0</v>
      </c>
      <c r="Z294" s="17">
        <f t="shared" si="81"/>
        <v>0</v>
      </c>
      <c r="AA294" s="15">
        <f t="shared" si="82"/>
        <v>0</v>
      </c>
      <c r="AB294" s="109">
        <f t="shared" si="83"/>
        <v>0</v>
      </c>
      <c r="AC294" s="7"/>
    </row>
    <row r="295" spans="1:29" ht="17.25" x14ac:dyDescent="0.25">
      <c r="A295" s="46"/>
      <c r="B295" s="47"/>
      <c r="C295" s="47"/>
      <c r="D295" s="48"/>
      <c r="E295" s="49"/>
      <c r="F295" s="50"/>
      <c r="G295" s="50"/>
      <c r="H295" s="51"/>
      <c r="I295" s="51"/>
      <c r="J295" s="11">
        <f t="shared" si="68"/>
        <v>0</v>
      </c>
      <c r="K295" s="118" t="str">
        <f t="shared" si="69"/>
        <v/>
      </c>
      <c r="L295" s="116" t="str">
        <f t="shared" si="70"/>
        <v/>
      </c>
      <c r="M295" s="85"/>
      <c r="N295" s="88" t="s">
        <v>25</v>
      </c>
      <c r="O295" s="12">
        <f t="shared" si="71"/>
        <v>0</v>
      </c>
      <c r="P295" s="13">
        <f t="shared" si="72"/>
        <v>0</v>
      </c>
      <c r="Q295" s="13">
        <f t="shared" si="73"/>
        <v>0</v>
      </c>
      <c r="R295" s="13">
        <f t="shared" si="74"/>
        <v>0</v>
      </c>
      <c r="S295" s="14">
        <f t="shared" si="75"/>
        <v>0</v>
      </c>
      <c r="T295" s="91">
        <f t="shared" si="76"/>
        <v>0</v>
      </c>
      <c r="U295" s="16">
        <f t="shared" si="77"/>
        <v>0</v>
      </c>
      <c r="V295" s="33">
        <f t="shared" si="84"/>
        <v>0</v>
      </c>
      <c r="W295" s="16">
        <f t="shared" si="78"/>
        <v>0</v>
      </c>
      <c r="X295" s="17">
        <f t="shared" si="79"/>
        <v>0</v>
      </c>
      <c r="Y295" s="16">
        <f t="shared" si="80"/>
        <v>0</v>
      </c>
      <c r="Z295" s="17">
        <f t="shared" si="81"/>
        <v>0</v>
      </c>
      <c r="AA295" s="15">
        <f t="shared" si="82"/>
        <v>0</v>
      </c>
      <c r="AB295" s="109">
        <f t="shared" si="83"/>
        <v>0</v>
      </c>
      <c r="AC295" s="7"/>
    </row>
    <row r="296" spans="1:29" ht="17.25" x14ac:dyDescent="0.25">
      <c r="A296" s="46"/>
      <c r="B296" s="47"/>
      <c r="C296" s="47"/>
      <c r="D296" s="48"/>
      <c r="E296" s="49"/>
      <c r="F296" s="50"/>
      <c r="G296" s="50"/>
      <c r="H296" s="51"/>
      <c r="I296" s="51"/>
      <c r="J296" s="11">
        <f t="shared" si="68"/>
        <v>0</v>
      </c>
      <c r="K296" s="118" t="str">
        <f t="shared" si="69"/>
        <v/>
      </c>
      <c r="L296" s="116" t="str">
        <f t="shared" si="70"/>
        <v/>
      </c>
      <c r="M296" s="85"/>
      <c r="N296" s="88" t="s">
        <v>25</v>
      </c>
      <c r="O296" s="12">
        <f t="shared" si="71"/>
        <v>0</v>
      </c>
      <c r="P296" s="13">
        <f t="shared" si="72"/>
        <v>0</v>
      </c>
      <c r="Q296" s="13">
        <f t="shared" si="73"/>
        <v>0</v>
      </c>
      <c r="R296" s="13">
        <f t="shared" si="74"/>
        <v>0</v>
      </c>
      <c r="S296" s="14">
        <f t="shared" si="75"/>
        <v>0</v>
      </c>
      <c r="T296" s="91">
        <f t="shared" si="76"/>
        <v>0</v>
      </c>
      <c r="U296" s="16">
        <f t="shared" si="77"/>
        <v>0</v>
      </c>
      <c r="V296" s="33">
        <f t="shared" si="84"/>
        <v>0</v>
      </c>
      <c r="W296" s="16">
        <f t="shared" si="78"/>
        <v>0</v>
      </c>
      <c r="X296" s="17">
        <f t="shared" si="79"/>
        <v>0</v>
      </c>
      <c r="Y296" s="16">
        <f t="shared" si="80"/>
        <v>0</v>
      </c>
      <c r="Z296" s="17">
        <f t="shared" si="81"/>
        <v>0</v>
      </c>
      <c r="AA296" s="15">
        <f t="shared" si="82"/>
        <v>0</v>
      </c>
      <c r="AB296" s="109">
        <f t="shared" si="83"/>
        <v>0</v>
      </c>
      <c r="AC296" s="7"/>
    </row>
    <row r="297" spans="1:29" ht="17.25" x14ac:dyDescent="0.25">
      <c r="A297" s="46"/>
      <c r="B297" s="47"/>
      <c r="C297" s="47"/>
      <c r="D297" s="48"/>
      <c r="E297" s="49"/>
      <c r="F297" s="50"/>
      <c r="G297" s="50"/>
      <c r="H297" s="51"/>
      <c r="I297" s="51"/>
      <c r="J297" s="11">
        <f t="shared" si="68"/>
        <v>0</v>
      </c>
      <c r="K297" s="118" t="str">
        <f t="shared" si="69"/>
        <v/>
      </c>
      <c r="L297" s="116" t="str">
        <f t="shared" si="70"/>
        <v/>
      </c>
      <c r="M297" s="85"/>
      <c r="N297" s="88" t="s">
        <v>25</v>
      </c>
      <c r="O297" s="12">
        <f t="shared" si="71"/>
        <v>0</v>
      </c>
      <c r="P297" s="13">
        <f t="shared" si="72"/>
        <v>0</v>
      </c>
      <c r="Q297" s="13">
        <f t="shared" si="73"/>
        <v>0</v>
      </c>
      <c r="R297" s="13">
        <f t="shared" si="74"/>
        <v>0</v>
      </c>
      <c r="S297" s="14">
        <f t="shared" si="75"/>
        <v>0</v>
      </c>
      <c r="T297" s="91">
        <f t="shared" si="76"/>
        <v>0</v>
      </c>
      <c r="U297" s="16">
        <f t="shared" si="77"/>
        <v>0</v>
      </c>
      <c r="V297" s="33">
        <f t="shared" si="84"/>
        <v>0</v>
      </c>
      <c r="W297" s="16">
        <f t="shared" si="78"/>
        <v>0</v>
      </c>
      <c r="X297" s="17">
        <f t="shared" si="79"/>
        <v>0</v>
      </c>
      <c r="Y297" s="16">
        <f t="shared" si="80"/>
        <v>0</v>
      </c>
      <c r="Z297" s="17">
        <f t="shared" si="81"/>
        <v>0</v>
      </c>
      <c r="AA297" s="15">
        <f t="shared" si="82"/>
        <v>0</v>
      </c>
      <c r="AB297" s="109">
        <f t="shared" si="83"/>
        <v>0</v>
      </c>
      <c r="AC297" s="7"/>
    </row>
    <row r="298" spans="1:29" ht="17.25" x14ac:dyDescent="0.25">
      <c r="A298" s="46"/>
      <c r="B298" s="47"/>
      <c r="C298" s="47"/>
      <c r="D298" s="48"/>
      <c r="E298" s="49"/>
      <c r="F298" s="50"/>
      <c r="G298" s="50"/>
      <c r="H298" s="51"/>
      <c r="I298" s="51"/>
      <c r="J298" s="11">
        <f t="shared" si="68"/>
        <v>0</v>
      </c>
      <c r="K298" s="118" t="str">
        <f t="shared" si="69"/>
        <v/>
      </c>
      <c r="L298" s="116" t="str">
        <f t="shared" si="70"/>
        <v/>
      </c>
      <c r="M298" s="85"/>
      <c r="N298" s="88" t="s">
        <v>25</v>
      </c>
      <c r="O298" s="12">
        <f t="shared" si="71"/>
        <v>0</v>
      </c>
      <c r="P298" s="13">
        <f t="shared" si="72"/>
        <v>0</v>
      </c>
      <c r="Q298" s="13">
        <f t="shared" si="73"/>
        <v>0</v>
      </c>
      <c r="R298" s="13">
        <f t="shared" si="74"/>
        <v>0</v>
      </c>
      <c r="S298" s="14">
        <f t="shared" si="75"/>
        <v>0</v>
      </c>
      <c r="T298" s="91">
        <f t="shared" si="76"/>
        <v>0</v>
      </c>
      <c r="U298" s="16">
        <f t="shared" si="77"/>
        <v>0</v>
      </c>
      <c r="V298" s="33">
        <f t="shared" si="84"/>
        <v>0</v>
      </c>
      <c r="W298" s="16">
        <f t="shared" si="78"/>
        <v>0</v>
      </c>
      <c r="X298" s="17">
        <f t="shared" si="79"/>
        <v>0</v>
      </c>
      <c r="Y298" s="16">
        <f t="shared" si="80"/>
        <v>0</v>
      </c>
      <c r="Z298" s="17">
        <f t="shared" si="81"/>
        <v>0</v>
      </c>
      <c r="AA298" s="15">
        <f t="shared" si="82"/>
        <v>0</v>
      </c>
      <c r="AB298" s="109">
        <f t="shared" si="83"/>
        <v>0</v>
      </c>
      <c r="AC298" s="7"/>
    </row>
    <row r="299" spans="1:29" ht="17.25" x14ac:dyDescent="0.25">
      <c r="A299" s="46"/>
      <c r="B299" s="47"/>
      <c r="C299" s="47"/>
      <c r="D299" s="48"/>
      <c r="E299" s="49"/>
      <c r="F299" s="50"/>
      <c r="G299" s="50"/>
      <c r="H299" s="51"/>
      <c r="I299" s="51"/>
      <c r="J299" s="11">
        <f t="shared" si="68"/>
        <v>0</v>
      </c>
      <c r="K299" s="118" t="str">
        <f t="shared" si="69"/>
        <v/>
      </c>
      <c r="L299" s="116" t="str">
        <f t="shared" si="70"/>
        <v/>
      </c>
      <c r="M299" s="85"/>
      <c r="N299" s="88" t="s">
        <v>25</v>
      </c>
      <c r="O299" s="12">
        <f t="shared" si="71"/>
        <v>0</v>
      </c>
      <c r="P299" s="13">
        <f t="shared" si="72"/>
        <v>0</v>
      </c>
      <c r="Q299" s="13">
        <f t="shared" si="73"/>
        <v>0</v>
      </c>
      <c r="R299" s="13">
        <f t="shared" si="74"/>
        <v>0</v>
      </c>
      <c r="S299" s="14">
        <f t="shared" si="75"/>
        <v>0</v>
      </c>
      <c r="T299" s="91">
        <f t="shared" si="76"/>
        <v>0</v>
      </c>
      <c r="U299" s="16">
        <f t="shared" si="77"/>
        <v>0</v>
      </c>
      <c r="V299" s="33">
        <f t="shared" si="84"/>
        <v>0</v>
      </c>
      <c r="W299" s="16">
        <f t="shared" si="78"/>
        <v>0</v>
      </c>
      <c r="X299" s="17">
        <f t="shared" si="79"/>
        <v>0</v>
      </c>
      <c r="Y299" s="16">
        <f t="shared" si="80"/>
        <v>0</v>
      </c>
      <c r="Z299" s="17">
        <f t="shared" si="81"/>
        <v>0</v>
      </c>
      <c r="AA299" s="15">
        <f t="shared" si="82"/>
        <v>0</v>
      </c>
      <c r="AB299" s="109">
        <f t="shared" si="83"/>
        <v>0</v>
      </c>
      <c r="AC299" s="7"/>
    </row>
    <row r="300" spans="1:29" ht="17.25" x14ac:dyDescent="0.25">
      <c r="A300" s="46"/>
      <c r="B300" s="47"/>
      <c r="C300" s="47"/>
      <c r="D300" s="48"/>
      <c r="E300" s="49"/>
      <c r="F300" s="50"/>
      <c r="G300" s="50"/>
      <c r="H300" s="51"/>
      <c r="I300" s="51"/>
      <c r="J300" s="11">
        <f t="shared" si="68"/>
        <v>0</v>
      </c>
      <c r="K300" s="118" t="str">
        <f t="shared" si="69"/>
        <v/>
      </c>
      <c r="L300" s="116" t="str">
        <f t="shared" si="70"/>
        <v/>
      </c>
      <c r="M300" s="85"/>
      <c r="N300" s="88" t="s">
        <v>25</v>
      </c>
      <c r="O300" s="12">
        <f t="shared" si="71"/>
        <v>0</v>
      </c>
      <c r="P300" s="13">
        <f t="shared" si="72"/>
        <v>0</v>
      </c>
      <c r="Q300" s="13">
        <f t="shared" si="73"/>
        <v>0</v>
      </c>
      <c r="R300" s="13">
        <f t="shared" si="74"/>
        <v>0</v>
      </c>
      <c r="S300" s="14">
        <f t="shared" si="75"/>
        <v>0</v>
      </c>
      <c r="T300" s="91">
        <f t="shared" si="76"/>
        <v>0</v>
      </c>
      <c r="U300" s="16">
        <f t="shared" si="77"/>
        <v>0</v>
      </c>
      <c r="V300" s="33">
        <f t="shared" si="84"/>
        <v>0</v>
      </c>
      <c r="W300" s="16">
        <f t="shared" si="78"/>
        <v>0</v>
      </c>
      <c r="X300" s="17">
        <f t="shared" si="79"/>
        <v>0</v>
      </c>
      <c r="Y300" s="16">
        <f t="shared" si="80"/>
        <v>0</v>
      </c>
      <c r="Z300" s="17">
        <f t="shared" si="81"/>
        <v>0</v>
      </c>
      <c r="AA300" s="15">
        <f t="shared" si="82"/>
        <v>0</v>
      </c>
      <c r="AB300" s="109">
        <f t="shared" si="83"/>
        <v>0</v>
      </c>
      <c r="AC300" s="7"/>
    </row>
    <row r="301" spans="1:29" ht="17.25" x14ac:dyDescent="0.25">
      <c r="A301" s="46"/>
      <c r="B301" s="47"/>
      <c r="C301" s="47"/>
      <c r="D301" s="48"/>
      <c r="E301" s="49"/>
      <c r="F301" s="50"/>
      <c r="G301" s="50"/>
      <c r="H301" s="51"/>
      <c r="I301" s="51"/>
      <c r="J301" s="11">
        <f t="shared" si="68"/>
        <v>0</v>
      </c>
      <c r="K301" s="118" t="str">
        <f t="shared" si="69"/>
        <v/>
      </c>
      <c r="L301" s="116" t="str">
        <f t="shared" si="70"/>
        <v/>
      </c>
      <c r="M301" s="85"/>
      <c r="N301" s="88" t="s">
        <v>25</v>
      </c>
      <c r="O301" s="12">
        <f t="shared" si="71"/>
        <v>0</v>
      </c>
      <c r="P301" s="13">
        <f t="shared" si="72"/>
        <v>0</v>
      </c>
      <c r="Q301" s="13">
        <f t="shared" si="73"/>
        <v>0</v>
      </c>
      <c r="R301" s="13">
        <f t="shared" si="74"/>
        <v>0</v>
      </c>
      <c r="S301" s="14">
        <f t="shared" si="75"/>
        <v>0</v>
      </c>
      <c r="T301" s="91">
        <f t="shared" si="76"/>
        <v>0</v>
      </c>
      <c r="U301" s="16">
        <f t="shared" si="77"/>
        <v>0</v>
      </c>
      <c r="V301" s="33">
        <f t="shared" si="84"/>
        <v>0</v>
      </c>
      <c r="W301" s="16">
        <f t="shared" si="78"/>
        <v>0</v>
      </c>
      <c r="X301" s="17">
        <f t="shared" si="79"/>
        <v>0</v>
      </c>
      <c r="Y301" s="16">
        <f t="shared" si="80"/>
        <v>0</v>
      </c>
      <c r="Z301" s="17">
        <f t="shared" si="81"/>
        <v>0</v>
      </c>
      <c r="AA301" s="15">
        <f t="shared" si="82"/>
        <v>0</v>
      </c>
      <c r="AB301" s="109">
        <f t="shared" si="83"/>
        <v>0</v>
      </c>
      <c r="AC301" s="7"/>
    </row>
    <row r="302" spans="1:29" ht="17.25" x14ac:dyDescent="0.25">
      <c r="A302" s="46"/>
      <c r="B302" s="47"/>
      <c r="C302" s="47"/>
      <c r="D302" s="48"/>
      <c r="E302" s="49"/>
      <c r="F302" s="50"/>
      <c r="G302" s="50"/>
      <c r="H302" s="51"/>
      <c r="I302" s="51"/>
      <c r="J302" s="11">
        <f t="shared" si="68"/>
        <v>0</v>
      </c>
      <c r="K302" s="118" t="str">
        <f t="shared" si="69"/>
        <v/>
      </c>
      <c r="L302" s="116" t="str">
        <f t="shared" si="70"/>
        <v/>
      </c>
      <c r="M302" s="85"/>
      <c r="N302" s="88" t="s">
        <v>25</v>
      </c>
      <c r="O302" s="12">
        <f t="shared" si="71"/>
        <v>0</v>
      </c>
      <c r="P302" s="13">
        <f t="shared" si="72"/>
        <v>0</v>
      </c>
      <c r="Q302" s="13">
        <f t="shared" si="73"/>
        <v>0</v>
      </c>
      <c r="R302" s="13">
        <f t="shared" si="74"/>
        <v>0</v>
      </c>
      <c r="S302" s="14">
        <f t="shared" si="75"/>
        <v>0</v>
      </c>
      <c r="T302" s="91">
        <f t="shared" si="76"/>
        <v>0</v>
      </c>
      <c r="U302" s="16">
        <f t="shared" si="77"/>
        <v>0</v>
      </c>
      <c r="V302" s="33">
        <f t="shared" si="84"/>
        <v>0</v>
      </c>
      <c r="W302" s="16">
        <f t="shared" si="78"/>
        <v>0</v>
      </c>
      <c r="X302" s="17">
        <f t="shared" si="79"/>
        <v>0</v>
      </c>
      <c r="Y302" s="16">
        <f t="shared" si="80"/>
        <v>0</v>
      </c>
      <c r="Z302" s="17">
        <f t="shared" si="81"/>
        <v>0</v>
      </c>
      <c r="AA302" s="15">
        <f t="shared" si="82"/>
        <v>0</v>
      </c>
      <c r="AB302" s="109">
        <f t="shared" si="83"/>
        <v>0</v>
      </c>
      <c r="AC302" s="7"/>
    </row>
    <row r="303" spans="1:29" ht="17.25" x14ac:dyDescent="0.25">
      <c r="A303" s="46"/>
      <c r="B303" s="47"/>
      <c r="C303" s="47"/>
      <c r="D303" s="48"/>
      <c r="E303" s="49"/>
      <c r="F303" s="50"/>
      <c r="G303" s="50"/>
      <c r="H303" s="51"/>
      <c r="I303" s="51"/>
      <c r="J303" s="11">
        <f t="shared" si="68"/>
        <v>0</v>
      </c>
      <c r="K303" s="118" t="str">
        <f t="shared" si="69"/>
        <v/>
      </c>
      <c r="L303" s="116" t="str">
        <f t="shared" si="70"/>
        <v/>
      </c>
      <c r="M303" s="85"/>
      <c r="N303" s="88" t="s">
        <v>25</v>
      </c>
      <c r="O303" s="12">
        <f t="shared" si="71"/>
        <v>0</v>
      </c>
      <c r="P303" s="13">
        <f t="shared" si="72"/>
        <v>0</v>
      </c>
      <c r="Q303" s="13">
        <f t="shared" si="73"/>
        <v>0</v>
      </c>
      <c r="R303" s="13">
        <f t="shared" si="74"/>
        <v>0</v>
      </c>
      <c r="S303" s="14">
        <f t="shared" si="75"/>
        <v>0</v>
      </c>
      <c r="T303" s="91">
        <f t="shared" si="76"/>
        <v>0</v>
      </c>
      <c r="U303" s="16">
        <f t="shared" si="77"/>
        <v>0</v>
      </c>
      <c r="V303" s="33">
        <f t="shared" si="84"/>
        <v>0</v>
      </c>
      <c r="W303" s="16">
        <f t="shared" si="78"/>
        <v>0</v>
      </c>
      <c r="X303" s="17">
        <f t="shared" si="79"/>
        <v>0</v>
      </c>
      <c r="Y303" s="16">
        <f t="shared" si="80"/>
        <v>0</v>
      </c>
      <c r="Z303" s="17">
        <f t="shared" si="81"/>
        <v>0</v>
      </c>
      <c r="AA303" s="15">
        <f t="shared" si="82"/>
        <v>0</v>
      </c>
      <c r="AB303" s="109">
        <f t="shared" si="83"/>
        <v>0</v>
      </c>
      <c r="AC303" s="7"/>
    </row>
    <row r="304" spans="1:29" ht="17.25" x14ac:dyDescent="0.25">
      <c r="A304" s="46"/>
      <c r="B304" s="47"/>
      <c r="C304" s="47"/>
      <c r="D304" s="48"/>
      <c r="E304" s="49"/>
      <c r="F304" s="50"/>
      <c r="G304" s="50"/>
      <c r="H304" s="51"/>
      <c r="I304" s="51"/>
      <c r="J304" s="11">
        <f t="shared" si="68"/>
        <v>0</v>
      </c>
      <c r="K304" s="118" t="str">
        <f t="shared" si="69"/>
        <v/>
      </c>
      <c r="L304" s="116" t="str">
        <f t="shared" si="70"/>
        <v/>
      </c>
      <c r="M304" s="85"/>
      <c r="N304" s="88" t="s">
        <v>25</v>
      </c>
      <c r="O304" s="12">
        <f t="shared" si="71"/>
        <v>0</v>
      </c>
      <c r="P304" s="13">
        <f t="shared" si="72"/>
        <v>0</v>
      </c>
      <c r="Q304" s="13">
        <f t="shared" si="73"/>
        <v>0</v>
      </c>
      <c r="R304" s="13">
        <f t="shared" si="74"/>
        <v>0</v>
      </c>
      <c r="S304" s="14">
        <f t="shared" si="75"/>
        <v>0</v>
      </c>
      <c r="T304" s="91">
        <f t="shared" si="76"/>
        <v>0</v>
      </c>
      <c r="U304" s="16">
        <f t="shared" si="77"/>
        <v>0</v>
      </c>
      <c r="V304" s="33">
        <f t="shared" si="84"/>
        <v>0</v>
      </c>
      <c r="W304" s="16">
        <f t="shared" si="78"/>
        <v>0</v>
      </c>
      <c r="X304" s="17">
        <f t="shared" si="79"/>
        <v>0</v>
      </c>
      <c r="Y304" s="16">
        <f t="shared" si="80"/>
        <v>0</v>
      </c>
      <c r="Z304" s="17">
        <f t="shared" si="81"/>
        <v>0</v>
      </c>
      <c r="AA304" s="15">
        <f t="shared" si="82"/>
        <v>0</v>
      </c>
      <c r="AB304" s="109">
        <f t="shared" si="83"/>
        <v>0</v>
      </c>
      <c r="AC304" s="7"/>
    </row>
    <row r="305" spans="1:29" ht="17.25" x14ac:dyDescent="0.25">
      <c r="A305" s="46"/>
      <c r="B305" s="47"/>
      <c r="C305" s="47"/>
      <c r="D305" s="48"/>
      <c r="E305" s="49"/>
      <c r="F305" s="50"/>
      <c r="G305" s="50"/>
      <c r="H305" s="51"/>
      <c r="I305" s="51"/>
      <c r="J305" s="11">
        <f t="shared" si="68"/>
        <v>0</v>
      </c>
      <c r="K305" s="118" t="str">
        <f t="shared" si="69"/>
        <v/>
      </c>
      <c r="L305" s="116" t="str">
        <f t="shared" si="70"/>
        <v/>
      </c>
      <c r="M305" s="85"/>
      <c r="N305" s="88" t="s">
        <v>25</v>
      </c>
      <c r="O305" s="12">
        <f t="shared" si="71"/>
        <v>0</v>
      </c>
      <c r="P305" s="13">
        <f t="shared" si="72"/>
        <v>0</v>
      </c>
      <c r="Q305" s="13">
        <f t="shared" si="73"/>
        <v>0</v>
      </c>
      <c r="R305" s="13">
        <f t="shared" si="74"/>
        <v>0</v>
      </c>
      <c r="S305" s="14">
        <f t="shared" si="75"/>
        <v>0</v>
      </c>
      <c r="T305" s="91">
        <f t="shared" si="76"/>
        <v>0</v>
      </c>
      <c r="U305" s="16">
        <f t="shared" si="77"/>
        <v>0</v>
      </c>
      <c r="V305" s="33">
        <f t="shared" si="84"/>
        <v>0</v>
      </c>
      <c r="W305" s="16">
        <f t="shared" si="78"/>
        <v>0</v>
      </c>
      <c r="X305" s="17">
        <f t="shared" si="79"/>
        <v>0</v>
      </c>
      <c r="Y305" s="16">
        <f t="shared" si="80"/>
        <v>0</v>
      </c>
      <c r="Z305" s="17">
        <f t="shared" si="81"/>
        <v>0</v>
      </c>
      <c r="AA305" s="15">
        <f t="shared" si="82"/>
        <v>0</v>
      </c>
      <c r="AB305" s="109">
        <f t="shared" si="83"/>
        <v>0</v>
      </c>
      <c r="AC305" s="7"/>
    </row>
    <row r="306" spans="1:29" ht="17.25" x14ac:dyDescent="0.25">
      <c r="A306" s="46"/>
      <c r="B306" s="47"/>
      <c r="C306" s="47"/>
      <c r="D306" s="48"/>
      <c r="E306" s="49"/>
      <c r="F306" s="50"/>
      <c r="G306" s="50"/>
      <c r="H306" s="51"/>
      <c r="I306" s="51"/>
      <c r="J306" s="11">
        <f t="shared" si="68"/>
        <v>0</v>
      </c>
      <c r="K306" s="118" t="str">
        <f t="shared" si="69"/>
        <v/>
      </c>
      <c r="L306" s="116" t="str">
        <f t="shared" si="70"/>
        <v/>
      </c>
      <c r="M306" s="85"/>
      <c r="N306" s="88" t="s">
        <v>25</v>
      </c>
      <c r="O306" s="12">
        <f t="shared" si="71"/>
        <v>0</v>
      </c>
      <c r="P306" s="13">
        <f t="shared" si="72"/>
        <v>0</v>
      </c>
      <c r="Q306" s="13">
        <f t="shared" si="73"/>
        <v>0</v>
      </c>
      <c r="R306" s="13">
        <f t="shared" si="74"/>
        <v>0</v>
      </c>
      <c r="S306" s="14">
        <f t="shared" si="75"/>
        <v>0</v>
      </c>
      <c r="T306" s="91">
        <f t="shared" si="76"/>
        <v>0</v>
      </c>
      <c r="U306" s="16">
        <f t="shared" si="77"/>
        <v>0</v>
      </c>
      <c r="V306" s="33">
        <f t="shared" si="84"/>
        <v>0</v>
      </c>
      <c r="W306" s="16">
        <f t="shared" si="78"/>
        <v>0</v>
      </c>
      <c r="X306" s="17">
        <f t="shared" si="79"/>
        <v>0</v>
      </c>
      <c r="Y306" s="16">
        <f t="shared" si="80"/>
        <v>0</v>
      </c>
      <c r="Z306" s="17">
        <f t="shared" si="81"/>
        <v>0</v>
      </c>
      <c r="AA306" s="15">
        <f t="shared" si="82"/>
        <v>0</v>
      </c>
      <c r="AB306" s="109">
        <f t="shared" si="83"/>
        <v>0</v>
      </c>
      <c r="AC306" s="7"/>
    </row>
    <row r="307" spans="1:29" ht="17.25" x14ac:dyDescent="0.25">
      <c r="A307" s="46"/>
      <c r="B307" s="47"/>
      <c r="C307" s="47"/>
      <c r="D307" s="48"/>
      <c r="E307" s="49"/>
      <c r="F307" s="50"/>
      <c r="G307" s="50"/>
      <c r="H307" s="51"/>
      <c r="I307" s="51"/>
      <c r="J307" s="11">
        <f t="shared" si="68"/>
        <v>0</v>
      </c>
      <c r="K307" s="118" t="str">
        <f t="shared" si="69"/>
        <v/>
      </c>
      <c r="L307" s="116" t="str">
        <f t="shared" si="70"/>
        <v/>
      </c>
      <c r="M307" s="85"/>
      <c r="N307" s="88" t="s">
        <v>25</v>
      </c>
      <c r="O307" s="12">
        <f t="shared" si="71"/>
        <v>0</v>
      </c>
      <c r="P307" s="13">
        <f t="shared" si="72"/>
        <v>0</v>
      </c>
      <c r="Q307" s="13">
        <f t="shared" si="73"/>
        <v>0</v>
      </c>
      <c r="R307" s="13">
        <f t="shared" si="74"/>
        <v>0</v>
      </c>
      <c r="S307" s="14">
        <f t="shared" si="75"/>
        <v>0</v>
      </c>
      <c r="T307" s="91">
        <f t="shared" si="76"/>
        <v>0</v>
      </c>
      <c r="U307" s="16">
        <f t="shared" si="77"/>
        <v>0</v>
      </c>
      <c r="V307" s="33">
        <f t="shared" si="84"/>
        <v>0</v>
      </c>
      <c r="W307" s="16">
        <f t="shared" si="78"/>
        <v>0</v>
      </c>
      <c r="X307" s="17">
        <f t="shared" si="79"/>
        <v>0</v>
      </c>
      <c r="Y307" s="16">
        <f t="shared" si="80"/>
        <v>0</v>
      </c>
      <c r="Z307" s="17">
        <f t="shared" si="81"/>
        <v>0</v>
      </c>
      <c r="AA307" s="15">
        <f t="shared" si="82"/>
        <v>0</v>
      </c>
      <c r="AB307" s="109">
        <f t="shared" si="83"/>
        <v>0</v>
      </c>
      <c r="AC307" s="7"/>
    </row>
    <row r="308" spans="1:29" ht="17.25" x14ac:dyDescent="0.25">
      <c r="A308" s="46"/>
      <c r="B308" s="47"/>
      <c r="C308" s="47"/>
      <c r="D308" s="48"/>
      <c r="E308" s="49"/>
      <c r="F308" s="50"/>
      <c r="G308" s="50"/>
      <c r="H308" s="51"/>
      <c r="I308" s="51"/>
      <c r="J308" s="11">
        <f t="shared" si="68"/>
        <v>0</v>
      </c>
      <c r="K308" s="118" t="str">
        <f t="shared" si="69"/>
        <v/>
      </c>
      <c r="L308" s="116" t="str">
        <f t="shared" si="70"/>
        <v/>
      </c>
      <c r="M308" s="85"/>
      <c r="N308" s="88" t="s">
        <v>25</v>
      </c>
      <c r="O308" s="12">
        <f t="shared" si="71"/>
        <v>0</v>
      </c>
      <c r="P308" s="13">
        <f t="shared" si="72"/>
        <v>0</v>
      </c>
      <c r="Q308" s="13">
        <f t="shared" si="73"/>
        <v>0</v>
      </c>
      <c r="R308" s="13">
        <f t="shared" si="74"/>
        <v>0</v>
      </c>
      <c r="S308" s="14">
        <f t="shared" si="75"/>
        <v>0</v>
      </c>
      <c r="T308" s="91">
        <f t="shared" si="76"/>
        <v>0</v>
      </c>
      <c r="U308" s="16">
        <f t="shared" si="77"/>
        <v>0</v>
      </c>
      <c r="V308" s="33">
        <f t="shared" si="84"/>
        <v>0</v>
      </c>
      <c r="W308" s="16">
        <f t="shared" si="78"/>
        <v>0</v>
      </c>
      <c r="X308" s="17">
        <f t="shared" si="79"/>
        <v>0</v>
      </c>
      <c r="Y308" s="16">
        <f t="shared" si="80"/>
        <v>0</v>
      </c>
      <c r="Z308" s="17">
        <f t="shared" si="81"/>
        <v>0</v>
      </c>
      <c r="AA308" s="15">
        <f t="shared" si="82"/>
        <v>0</v>
      </c>
      <c r="AB308" s="109">
        <f t="shared" si="83"/>
        <v>0</v>
      </c>
      <c r="AC308" s="7"/>
    </row>
    <row r="309" spans="1:29" ht="17.25" x14ac:dyDescent="0.25">
      <c r="A309" s="46"/>
      <c r="B309" s="47"/>
      <c r="C309" s="47"/>
      <c r="D309" s="48"/>
      <c r="E309" s="49"/>
      <c r="F309" s="50"/>
      <c r="G309" s="50"/>
      <c r="H309" s="51"/>
      <c r="I309" s="51"/>
      <c r="J309" s="11">
        <f t="shared" si="68"/>
        <v>0</v>
      </c>
      <c r="K309" s="118" t="str">
        <f t="shared" si="69"/>
        <v/>
      </c>
      <c r="L309" s="116" t="str">
        <f t="shared" si="70"/>
        <v/>
      </c>
      <c r="M309" s="85"/>
      <c r="N309" s="88" t="s">
        <v>25</v>
      </c>
      <c r="O309" s="12">
        <f t="shared" si="71"/>
        <v>0</v>
      </c>
      <c r="P309" s="13">
        <f t="shared" si="72"/>
        <v>0</v>
      </c>
      <c r="Q309" s="13">
        <f t="shared" si="73"/>
        <v>0</v>
      </c>
      <c r="R309" s="13">
        <f t="shared" si="74"/>
        <v>0</v>
      </c>
      <c r="S309" s="14">
        <f t="shared" si="75"/>
        <v>0</v>
      </c>
      <c r="T309" s="91">
        <f t="shared" si="76"/>
        <v>0</v>
      </c>
      <c r="U309" s="16">
        <f t="shared" si="77"/>
        <v>0</v>
      </c>
      <c r="V309" s="33">
        <f t="shared" si="84"/>
        <v>0</v>
      </c>
      <c r="W309" s="16">
        <f t="shared" si="78"/>
        <v>0</v>
      </c>
      <c r="X309" s="17">
        <f t="shared" si="79"/>
        <v>0</v>
      </c>
      <c r="Y309" s="16">
        <f t="shared" si="80"/>
        <v>0</v>
      </c>
      <c r="Z309" s="17">
        <f t="shared" si="81"/>
        <v>0</v>
      </c>
      <c r="AA309" s="15">
        <f t="shared" si="82"/>
        <v>0</v>
      </c>
      <c r="AB309" s="109">
        <f t="shared" si="83"/>
        <v>0</v>
      </c>
      <c r="AC309" s="7"/>
    </row>
    <row r="310" spans="1:29" ht="17.25" x14ac:dyDescent="0.25">
      <c r="A310" s="46"/>
      <c r="B310" s="47"/>
      <c r="C310" s="47"/>
      <c r="D310" s="48"/>
      <c r="E310" s="49"/>
      <c r="F310" s="50"/>
      <c r="G310" s="50"/>
      <c r="H310" s="51"/>
      <c r="I310" s="51"/>
      <c r="J310" s="11">
        <f t="shared" si="68"/>
        <v>0</v>
      </c>
      <c r="K310" s="118" t="str">
        <f t="shared" si="69"/>
        <v/>
      </c>
      <c r="L310" s="116" t="str">
        <f t="shared" si="70"/>
        <v/>
      </c>
      <c r="M310" s="85"/>
      <c r="N310" s="88" t="s">
        <v>25</v>
      </c>
      <c r="O310" s="12">
        <f t="shared" si="71"/>
        <v>0</v>
      </c>
      <c r="P310" s="13">
        <f t="shared" si="72"/>
        <v>0</v>
      </c>
      <c r="Q310" s="13">
        <f t="shared" si="73"/>
        <v>0</v>
      </c>
      <c r="R310" s="13">
        <f t="shared" si="74"/>
        <v>0</v>
      </c>
      <c r="S310" s="14">
        <f t="shared" si="75"/>
        <v>0</v>
      </c>
      <c r="T310" s="91">
        <f t="shared" si="76"/>
        <v>0</v>
      </c>
      <c r="U310" s="16">
        <f t="shared" si="77"/>
        <v>0</v>
      </c>
      <c r="V310" s="33">
        <f t="shared" si="84"/>
        <v>0</v>
      </c>
      <c r="W310" s="16">
        <f t="shared" si="78"/>
        <v>0</v>
      </c>
      <c r="X310" s="17">
        <f t="shared" si="79"/>
        <v>0</v>
      </c>
      <c r="Y310" s="16">
        <f t="shared" si="80"/>
        <v>0</v>
      </c>
      <c r="Z310" s="17">
        <f t="shared" si="81"/>
        <v>0</v>
      </c>
      <c r="AA310" s="15">
        <f t="shared" si="82"/>
        <v>0</v>
      </c>
      <c r="AB310" s="109">
        <f t="shared" si="83"/>
        <v>0</v>
      </c>
      <c r="AC310" s="7"/>
    </row>
    <row r="311" spans="1:29" ht="17.25" x14ac:dyDescent="0.25">
      <c r="A311" s="46"/>
      <c r="B311" s="47"/>
      <c r="C311" s="47"/>
      <c r="D311" s="48"/>
      <c r="E311" s="49"/>
      <c r="F311" s="50"/>
      <c r="G311" s="50"/>
      <c r="H311" s="51"/>
      <c r="I311" s="51"/>
      <c r="J311" s="11">
        <f t="shared" si="68"/>
        <v>0</v>
      </c>
      <c r="K311" s="118" t="str">
        <f t="shared" si="69"/>
        <v/>
      </c>
      <c r="L311" s="116" t="str">
        <f t="shared" si="70"/>
        <v/>
      </c>
      <c r="M311" s="85"/>
      <c r="N311" s="88" t="s">
        <v>25</v>
      </c>
      <c r="O311" s="12">
        <f t="shared" si="71"/>
        <v>0</v>
      </c>
      <c r="P311" s="13">
        <f t="shared" si="72"/>
        <v>0</v>
      </c>
      <c r="Q311" s="13">
        <f t="shared" si="73"/>
        <v>0</v>
      </c>
      <c r="R311" s="13">
        <f t="shared" si="74"/>
        <v>0</v>
      </c>
      <c r="S311" s="14">
        <f t="shared" si="75"/>
        <v>0</v>
      </c>
      <c r="T311" s="91">
        <f t="shared" si="76"/>
        <v>0</v>
      </c>
      <c r="U311" s="16">
        <f t="shared" si="77"/>
        <v>0</v>
      </c>
      <c r="V311" s="33">
        <f t="shared" si="84"/>
        <v>0</v>
      </c>
      <c r="W311" s="16">
        <f t="shared" si="78"/>
        <v>0</v>
      </c>
      <c r="X311" s="17">
        <f t="shared" si="79"/>
        <v>0</v>
      </c>
      <c r="Y311" s="16">
        <f t="shared" si="80"/>
        <v>0</v>
      </c>
      <c r="Z311" s="17">
        <f t="shared" si="81"/>
        <v>0</v>
      </c>
      <c r="AA311" s="15">
        <f t="shared" si="82"/>
        <v>0</v>
      </c>
      <c r="AB311" s="109">
        <f t="shared" si="83"/>
        <v>0</v>
      </c>
      <c r="AC311" s="7"/>
    </row>
    <row r="312" spans="1:29" ht="17.25" x14ac:dyDescent="0.25">
      <c r="A312" s="46"/>
      <c r="B312" s="47"/>
      <c r="C312" s="47"/>
      <c r="D312" s="48"/>
      <c r="E312" s="49"/>
      <c r="F312" s="50"/>
      <c r="G312" s="50"/>
      <c r="H312" s="51"/>
      <c r="I312" s="51"/>
      <c r="J312" s="11">
        <f t="shared" si="68"/>
        <v>0</v>
      </c>
      <c r="K312" s="118" t="str">
        <f t="shared" si="69"/>
        <v/>
      </c>
      <c r="L312" s="116" t="str">
        <f t="shared" si="70"/>
        <v/>
      </c>
      <c r="M312" s="85"/>
      <c r="N312" s="88" t="s">
        <v>25</v>
      </c>
      <c r="O312" s="12">
        <f t="shared" si="71"/>
        <v>0</v>
      </c>
      <c r="P312" s="13">
        <f t="shared" si="72"/>
        <v>0</v>
      </c>
      <c r="Q312" s="13">
        <f t="shared" si="73"/>
        <v>0</v>
      </c>
      <c r="R312" s="13">
        <f t="shared" si="74"/>
        <v>0</v>
      </c>
      <c r="S312" s="14">
        <f t="shared" si="75"/>
        <v>0</v>
      </c>
      <c r="T312" s="91">
        <f t="shared" si="76"/>
        <v>0</v>
      </c>
      <c r="U312" s="16">
        <f t="shared" si="77"/>
        <v>0</v>
      </c>
      <c r="V312" s="33">
        <f t="shared" si="84"/>
        <v>0</v>
      </c>
      <c r="W312" s="16">
        <f t="shared" si="78"/>
        <v>0</v>
      </c>
      <c r="X312" s="17">
        <f t="shared" si="79"/>
        <v>0</v>
      </c>
      <c r="Y312" s="16">
        <f t="shared" si="80"/>
        <v>0</v>
      </c>
      <c r="Z312" s="17">
        <f t="shared" si="81"/>
        <v>0</v>
      </c>
      <c r="AA312" s="15">
        <f t="shared" si="82"/>
        <v>0</v>
      </c>
      <c r="AB312" s="109">
        <f t="shared" si="83"/>
        <v>0</v>
      </c>
      <c r="AC312" s="7"/>
    </row>
    <row r="313" spans="1:29" ht="17.25" x14ac:dyDescent="0.25">
      <c r="A313" s="46"/>
      <c r="B313" s="47"/>
      <c r="C313" s="47"/>
      <c r="D313" s="48"/>
      <c r="E313" s="49"/>
      <c r="F313" s="50"/>
      <c r="G313" s="50"/>
      <c r="H313" s="51"/>
      <c r="I313" s="51"/>
      <c r="J313" s="11">
        <f t="shared" si="68"/>
        <v>0</v>
      </c>
      <c r="K313" s="118" t="str">
        <f t="shared" si="69"/>
        <v/>
      </c>
      <c r="L313" s="116" t="str">
        <f t="shared" si="70"/>
        <v/>
      </c>
      <c r="M313" s="85"/>
      <c r="N313" s="88" t="s">
        <v>25</v>
      </c>
      <c r="O313" s="12">
        <f t="shared" si="71"/>
        <v>0</v>
      </c>
      <c r="P313" s="13">
        <f t="shared" si="72"/>
        <v>0</v>
      </c>
      <c r="Q313" s="13">
        <f t="shared" si="73"/>
        <v>0</v>
      </c>
      <c r="R313" s="13">
        <f t="shared" si="74"/>
        <v>0</v>
      </c>
      <c r="S313" s="14">
        <f t="shared" si="75"/>
        <v>0</v>
      </c>
      <c r="T313" s="91">
        <f t="shared" si="76"/>
        <v>0</v>
      </c>
      <c r="U313" s="16">
        <f t="shared" si="77"/>
        <v>0</v>
      </c>
      <c r="V313" s="33">
        <f t="shared" si="84"/>
        <v>0</v>
      </c>
      <c r="W313" s="16">
        <f t="shared" si="78"/>
        <v>0</v>
      </c>
      <c r="X313" s="17">
        <f t="shared" si="79"/>
        <v>0</v>
      </c>
      <c r="Y313" s="16">
        <f t="shared" si="80"/>
        <v>0</v>
      </c>
      <c r="Z313" s="17">
        <f t="shared" si="81"/>
        <v>0</v>
      </c>
      <c r="AA313" s="15">
        <f t="shared" si="82"/>
        <v>0</v>
      </c>
      <c r="AB313" s="109">
        <f t="shared" si="83"/>
        <v>0</v>
      </c>
      <c r="AC313" s="7"/>
    </row>
    <row r="314" spans="1:29" ht="17.25" x14ac:dyDescent="0.25">
      <c r="A314" s="46"/>
      <c r="B314" s="47"/>
      <c r="C314" s="47"/>
      <c r="D314" s="48"/>
      <c r="E314" s="49"/>
      <c r="F314" s="50"/>
      <c r="G314" s="50"/>
      <c r="H314" s="51"/>
      <c r="I314" s="51"/>
      <c r="J314" s="11">
        <f t="shared" si="68"/>
        <v>0</v>
      </c>
      <c r="K314" s="118" t="str">
        <f t="shared" si="69"/>
        <v/>
      </c>
      <c r="L314" s="116" t="str">
        <f t="shared" si="70"/>
        <v/>
      </c>
      <c r="M314" s="85"/>
      <c r="N314" s="88" t="s">
        <v>25</v>
      </c>
      <c r="O314" s="12">
        <f t="shared" si="71"/>
        <v>0</v>
      </c>
      <c r="P314" s="13">
        <f t="shared" si="72"/>
        <v>0</v>
      </c>
      <c r="Q314" s="13">
        <f t="shared" si="73"/>
        <v>0</v>
      </c>
      <c r="R314" s="13">
        <f t="shared" si="74"/>
        <v>0</v>
      </c>
      <c r="S314" s="14">
        <f t="shared" si="75"/>
        <v>0</v>
      </c>
      <c r="T314" s="91">
        <f t="shared" si="76"/>
        <v>0</v>
      </c>
      <c r="U314" s="16">
        <f t="shared" si="77"/>
        <v>0</v>
      </c>
      <c r="V314" s="33">
        <f t="shared" si="84"/>
        <v>0</v>
      </c>
      <c r="W314" s="16">
        <f t="shared" si="78"/>
        <v>0</v>
      </c>
      <c r="X314" s="17">
        <f t="shared" si="79"/>
        <v>0</v>
      </c>
      <c r="Y314" s="16">
        <f t="shared" si="80"/>
        <v>0</v>
      </c>
      <c r="Z314" s="17">
        <f t="shared" si="81"/>
        <v>0</v>
      </c>
      <c r="AA314" s="15">
        <f t="shared" si="82"/>
        <v>0</v>
      </c>
      <c r="AB314" s="109">
        <f t="shared" si="83"/>
        <v>0</v>
      </c>
      <c r="AC314" s="7"/>
    </row>
    <row r="315" spans="1:29" ht="17.25" x14ac:dyDescent="0.25">
      <c r="A315" s="46"/>
      <c r="B315" s="47"/>
      <c r="C315" s="47"/>
      <c r="D315" s="48"/>
      <c r="E315" s="49"/>
      <c r="F315" s="50"/>
      <c r="G315" s="50"/>
      <c r="H315" s="51"/>
      <c r="I315" s="51"/>
      <c r="J315" s="11">
        <f t="shared" si="68"/>
        <v>0</v>
      </c>
      <c r="K315" s="118" t="str">
        <f t="shared" si="69"/>
        <v/>
      </c>
      <c r="L315" s="116" t="str">
        <f t="shared" si="70"/>
        <v/>
      </c>
      <c r="M315" s="85"/>
      <c r="N315" s="88" t="s">
        <v>25</v>
      </c>
      <c r="O315" s="12">
        <f t="shared" si="71"/>
        <v>0</v>
      </c>
      <c r="P315" s="13">
        <f t="shared" si="72"/>
        <v>0</v>
      </c>
      <c r="Q315" s="13">
        <f t="shared" si="73"/>
        <v>0</v>
      </c>
      <c r="R315" s="13">
        <f t="shared" si="74"/>
        <v>0</v>
      </c>
      <c r="S315" s="14">
        <f t="shared" si="75"/>
        <v>0</v>
      </c>
      <c r="T315" s="91">
        <f t="shared" si="76"/>
        <v>0</v>
      </c>
      <c r="U315" s="16">
        <f t="shared" si="77"/>
        <v>0</v>
      </c>
      <c r="V315" s="33">
        <f t="shared" si="84"/>
        <v>0</v>
      </c>
      <c r="W315" s="16">
        <f t="shared" si="78"/>
        <v>0</v>
      </c>
      <c r="X315" s="17">
        <f t="shared" si="79"/>
        <v>0</v>
      </c>
      <c r="Y315" s="16">
        <f t="shared" si="80"/>
        <v>0</v>
      </c>
      <c r="Z315" s="17">
        <f t="shared" si="81"/>
        <v>0</v>
      </c>
      <c r="AA315" s="15">
        <f t="shared" si="82"/>
        <v>0</v>
      </c>
      <c r="AB315" s="109">
        <f t="shared" si="83"/>
        <v>0</v>
      </c>
      <c r="AC315" s="7"/>
    </row>
    <row r="316" spans="1:29" ht="17.25" x14ac:dyDescent="0.25">
      <c r="A316" s="46"/>
      <c r="B316" s="47"/>
      <c r="C316" s="47"/>
      <c r="D316" s="48"/>
      <c r="E316" s="49"/>
      <c r="F316" s="50"/>
      <c r="G316" s="50"/>
      <c r="H316" s="51"/>
      <c r="I316" s="51"/>
      <c r="J316" s="11">
        <f t="shared" si="68"/>
        <v>0</v>
      </c>
      <c r="K316" s="118" t="str">
        <f t="shared" si="69"/>
        <v/>
      </c>
      <c r="L316" s="116" t="str">
        <f t="shared" si="70"/>
        <v/>
      </c>
      <c r="M316" s="85"/>
      <c r="N316" s="88" t="s">
        <v>25</v>
      </c>
      <c r="O316" s="12">
        <f t="shared" si="71"/>
        <v>0</v>
      </c>
      <c r="P316" s="13">
        <f t="shared" si="72"/>
        <v>0</v>
      </c>
      <c r="Q316" s="13">
        <f t="shared" si="73"/>
        <v>0</v>
      </c>
      <c r="R316" s="13">
        <f t="shared" si="74"/>
        <v>0</v>
      </c>
      <c r="S316" s="14">
        <f t="shared" si="75"/>
        <v>0</v>
      </c>
      <c r="T316" s="91">
        <f t="shared" si="76"/>
        <v>0</v>
      </c>
      <c r="U316" s="16">
        <f t="shared" si="77"/>
        <v>0</v>
      </c>
      <c r="V316" s="33">
        <f t="shared" si="84"/>
        <v>0</v>
      </c>
      <c r="W316" s="16">
        <f t="shared" si="78"/>
        <v>0</v>
      </c>
      <c r="X316" s="17">
        <f t="shared" si="79"/>
        <v>0</v>
      </c>
      <c r="Y316" s="16">
        <f t="shared" si="80"/>
        <v>0</v>
      </c>
      <c r="Z316" s="17">
        <f t="shared" si="81"/>
        <v>0</v>
      </c>
      <c r="AA316" s="15">
        <f t="shared" si="82"/>
        <v>0</v>
      </c>
      <c r="AB316" s="109">
        <f t="shared" si="83"/>
        <v>0</v>
      </c>
      <c r="AC316" s="7"/>
    </row>
    <row r="317" spans="1:29" ht="17.25" x14ac:dyDescent="0.25">
      <c r="A317" s="46"/>
      <c r="B317" s="47"/>
      <c r="C317" s="47"/>
      <c r="D317" s="48"/>
      <c r="E317" s="49"/>
      <c r="F317" s="50"/>
      <c r="G317" s="50"/>
      <c r="H317" s="51"/>
      <c r="I317" s="51"/>
      <c r="J317" s="11">
        <f t="shared" si="68"/>
        <v>0</v>
      </c>
      <c r="K317" s="118" t="str">
        <f t="shared" si="69"/>
        <v/>
      </c>
      <c r="L317" s="116" t="str">
        <f t="shared" si="70"/>
        <v/>
      </c>
      <c r="M317" s="85"/>
      <c r="N317" s="88" t="s">
        <v>25</v>
      </c>
      <c r="O317" s="12">
        <f t="shared" si="71"/>
        <v>0</v>
      </c>
      <c r="P317" s="13">
        <f t="shared" si="72"/>
        <v>0</v>
      </c>
      <c r="Q317" s="13">
        <f t="shared" si="73"/>
        <v>0</v>
      </c>
      <c r="R317" s="13">
        <f t="shared" si="74"/>
        <v>0</v>
      </c>
      <c r="S317" s="14">
        <f t="shared" si="75"/>
        <v>0</v>
      </c>
      <c r="T317" s="91">
        <f t="shared" si="76"/>
        <v>0</v>
      </c>
      <c r="U317" s="16">
        <f t="shared" si="77"/>
        <v>0</v>
      </c>
      <c r="V317" s="33">
        <f t="shared" si="84"/>
        <v>0</v>
      </c>
      <c r="W317" s="16">
        <f t="shared" si="78"/>
        <v>0</v>
      </c>
      <c r="X317" s="17">
        <f t="shared" si="79"/>
        <v>0</v>
      </c>
      <c r="Y317" s="16">
        <f t="shared" si="80"/>
        <v>0</v>
      </c>
      <c r="Z317" s="17">
        <f t="shared" si="81"/>
        <v>0</v>
      </c>
      <c r="AA317" s="15">
        <f t="shared" si="82"/>
        <v>0</v>
      </c>
      <c r="AB317" s="109">
        <f t="shared" si="83"/>
        <v>0</v>
      </c>
      <c r="AC317" s="7"/>
    </row>
    <row r="318" spans="1:29" ht="17.25" x14ac:dyDescent="0.25">
      <c r="A318" s="46"/>
      <c r="B318" s="47"/>
      <c r="C318" s="47"/>
      <c r="D318" s="48"/>
      <c r="E318" s="49"/>
      <c r="F318" s="50"/>
      <c r="G318" s="50"/>
      <c r="H318" s="51"/>
      <c r="I318" s="51"/>
      <c r="J318" s="11">
        <f t="shared" si="68"/>
        <v>0</v>
      </c>
      <c r="K318" s="118" t="str">
        <f t="shared" si="69"/>
        <v/>
      </c>
      <c r="L318" s="116" t="str">
        <f t="shared" si="70"/>
        <v/>
      </c>
      <c r="M318" s="85"/>
      <c r="N318" s="88" t="s">
        <v>25</v>
      </c>
      <c r="O318" s="12">
        <f t="shared" si="71"/>
        <v>0</v>
      </c>
      <c r="P318" s="13">
        <f t="shared" si="72"/>
        <v>0</v>
      </c>
      <c r="Q318" s="13">
        <f t="shared" si="73"/>
        <v>0</v>
      </c>
      <c r="R318" s="13">
        <f t="shared" si="74"/>
        <v>0</v>
      </c>
      <c r="S318" s="14">
        <f t="shared" si="75"/>
        <v>0</v>
      </c>
      <c r="T318" s="91">
        <f t="shared" si="76"/>
        <v>0</v>
      </c>
      <c r="U318" s="16">
        <f t="shared" si="77"/>
        <v>0</v>
      </c>
      <c r="V318" s="33">
        <f t="shared" si="84"/>
        <v>0</v>
      </c>
      <c r="W318" s="16">
        <f t="shared" si="78"/>
        <v>0</v>
      </c>
      <c r="X318" s="17">
        <f t="shared" si="79"/>
        <v>0</v>
      </c>
      <c r="Y318" s="16">
        <f t="shared" si="80"/>
        <v>0</v>
      </c>
      <c r="Z318" s="17">
        <f t="shared" si="81"/>
        <v>0</v>
      </c>
      <c r="AA318" s="15">
        <f t="shared" si="82"/>
        <v>0</v>
      </c>
      <c r="AB318" s="109">
        <f t="shared" si="83"/>
        <v>0</v>
      </c>
      <c r="AC318" s="7"/>
    </row>
    <row r="319" spans="1:29" ht="17.25" x14ac:dyDescent="0.25">
      <c r="A319" s="46"/>
      <c r="B319" s="47"/>
      <c r="C319" s="47"/>
      <c r="D319" s="48"/>
      <c r="E319" s="49"/>
      <c r="F319" s="50"/>
      <c r="G319" s="50"/>
      <c r="H319" s="51"/>
      <c r="I319" s="51"/>
      <c r="J319" s="11">
        <f t="shared" si="68"/>
        <v>0</v>
      </c>
      <c r="K319" s="118" t="str">
        <f t="shared" si="69"/>
        <v/>
      </c>
      <c r="L319" s="116" t="str">
        <f t="shared" si="70"/>
        <v/>
      </c>
      <c r="M319" s="85"/>
      <c r="N319" s="88" t="s">
        <v>25</v>
      </c>
      <c r="O319" s="12">
        <f t="shared" si="71"/>
        <v>0</v>
      </c>
      <c r="P319" s="13">
        <f t="shared" si="72"/>
        <v>0</v>
      </c>
      <c r="Q319" s="13">
        <f t="shared" si="73"/>
        <v>0</v>
      </c>
      <c r="R319" s="13">
        <f t="shared" si="74"/>
        <v>0</v>
      </c>
      <c r="S319" s="14">
        <f t="shared" si="75"/>
        <v>0</v>
      </c>
      <c r="T319" s="91">
        <f t="shared" si="76"/>
        <v>0</v>
      </c>
      <c r="U319" s="16">
        <f t="shared" si="77"/>
        <v>0</v>
      </c>
      <c r="V319" s="33">
        <f t="shared" si="84"/>
        <v>0</v>
      </c>
      <c r="W319" s="16">
        <f t="shared" si="78"/>
        <v>0</v>
      </c>
      <c r="X319" s="17">
        <f t="shared" si="79"/>
        <v>0</v>
      </c>
      <c r="Y319" s="16">
        <f t="shared" si="80"/>
        <v>0</v>
      </c>
      <c r="Z319" s="17">
        <f t="shared" si="81"/>
        <v>0</v>
      </c>
      <c r="AA319" s="15">
        <f t="shared" si="82"/>
        <v>0</v>
      </c>
      <c r="AB319" s="109">
        <f t="shared" si="83"/>
        <v>0</v>
      </c>
      <c r="AC319" s="7"/>
    </row>
    <row r="320" spans="1:29" ht="17.25" x14ac:dyDescent="0.25">
      <c r="A320" s="46"/>
      <c r="B320" s="47"/>
      <c r="C320" s="47"/>
      <c r="D320" s="48"/>
      <c r="E320" s="49"/>
      <c r="F320" s="50"/>
      <c r="G320" s="50"/>
      <c r="H320" s="51"/>
      <c r="I320" s="51"/>
      <c r="J320" s="11">
        <f t="shared" si="68"/>
        <v>0</v>
      </c>
      <c r="K320" s="118" t="str">
        <f t="shared" si="69"/>
        <v/>
      </c>
      <c r="L320" s="116" t="str">
        <f t="shared" si="70"/>
        <v/>
      </c>
      <c r="M320" s="85"/>
      <c r="N320" s="88" t="s">
        <v>25</v>
      </c>
      <c r="O320" s="12">
        <f t="shared" si="71"/>
        <v>0</v>
      </c>
      <c r="P320" s="13">
        <f t="shared" si="72"/>
        <v>0</v>
      </c>
      <c r="Q320" s="13">
        <f t="shared" si="73"/>
        <v>0</v>
      </c>
      <c r="R320" s="13">
        <f t="shared" si="74"/>
        <v>0</v>
      </c>
      <c r="S320" s="14">
        <f t="shared" si="75"/>
        <v>0</v>
      </c>
      <c r="T320" s="91">
        <f t="shared" si="76"/>
        <v>0</v>
      </c>
      <c r="U320" s="16">
        <f t="shared" si="77"/>
        <v>0</v>
      </c>
      <c r="V320" s="33">
        <f t="shared" si="84"/>
        <v>0</v>
      </c>
      <c r="W320" s="16">
        <f t="shared" si="78"/>
        <v>0</v>
      </c>
      <c r="X320" s="17">
        <f t="shared" si="79"/>
        <v>0</v>
      </c>
      <c r="Y320" s="16">
        <f t="shared" si="80"/>
        <v>0</v>
      </c>
      <c r="Z320" s="17">
        <f t="shared" si="81"/>
        <v>0</v>
      </c>
      <c r="AA320" s="15">
        <f t="shared" si="82"/>
        <v>0</v>
      </c>
      <c r="AB320" s="109">
        <f t="shared" si="83"/>
        <v>0</v>
      </c>
      <c r="AC320" s="7"/>
    </row>
    <row r="321" spans="1:29" ht="17.25" x14ac:dyDescent="0.25">
      <c r="A321" s="46"/>
      <c r="B321" s="47"/>
      <c r="C321" s="47"/>
      <c r="D321" s="48"/>
      <c r="E321" s="49"/>
      <c r="F321" s="50"/>
      <c r="G321" s="50"/>
      <c r="H321" s="51"/>
      <c r="I321" s="51"/>
      <c r="J321" s="11">
        <f t="shared" si="68"/>
        <v>0</v>
      </c>
      <c r="K321" s="118" t="str">
        <f t="shared" si="69"/>
        <v/>
      </c>
      <c r="L321" s="116" t="str">
        <f t="shared" si="70"/>
        <v/>
      </c>
      <c r="M321" s="85"/>
      <c r="N321" s="88" t="s">
        <v>25</v>
      </c>
      <c r="O321" s="12">
        <f t="shared" si="71"/>
        <v>0</v>
      </c>
      <c r="P321" s="13">
        <f t="shared" si="72"/>
        <v>0</v>
      </c>
      <c r="Q321" s="13">
        <f t="shared" si="73"/>
        <v>0</v>
      </c>
      <c r="R321" s="13">
        <f t="shared" si="74"/>
        <v>0</v>
      </c>
      <c r="S321" s="14">
        <f t="shared" si="75"/>
        <v>0</v>
      </c>
      <c r="T321" s="91">
        <f t="shared" si="76"/>
        <v>0</v>
      </c>
      <c r="U321" s="16">
        <f t="shared" si="77"/>
        <v>0</v>
      </c>
      <c r="V321" s="33">
        <f t="shared" si="84"/>
        <v>0</v>
      </c>
      <c r="W321" s="16">
        <f t="shared" si="78"/>
        <v>0</v>
      </c>
      <c r="X321" s="17">
        <f t="shared" si="79"/>
        <v>0</v>
      </c>
      <c r="Y321" s="16">
        <f t="shared" si="80"/>
        <v>0</v>
      </c>
      <c r="Z321" s="17">
        <f t="shared" si="81"/>
        <v>0</v>
      </c>
      <c r="AA321" s="15">
        <f t="shared" si="82"/>
        <v>0</v>
      </c>
      <c r="AB321" s="109">
        <f t="shared" si="83"/>
        <v>0</v>
      </c>
      <c r="AC321" s="7"/>
    </row>
    <row r="322" spans="1:29" ht="17.25" x14ac:dyDescent="0.25">
      <c r="A322" s="46"/>
      <c r="B322" s="47"/>
      <c r="C322" s="47"/>
      <c r="D322" s="48"/>
      <c r="E322" s="49"/>
      <c r="F322" s="50"/>
      <c r="G322" s="50"/>
      <c r="H322" s="51"/>
      <c r="I322" s="51"/>
      <c r="J322" s="11">
        <f t="shared" si="68"/>
        <v>0</v>
      </c>
      <c r="K322" s="118" t="str">
        <f t="shared" si="69"/>
        <v/>
      </c>
      <c r="L322" s="116" t="str">
        <f t="shared" si="70"/>
        <v/>
      </c>
      <c r="M322" s="85"/>
      <c r="N322" s="88" t="s">
        <v>25</v>
      </c>
      <c r="O322" s="12">
        <f t="shared" si="71"/>
        <v>0</v>
      </c>
      <c r="P322" s="13">
        <f t="shared" si="72"/>
        <v>0</v>
      </c>
      <c r="Q322" s="13">
        <f t="shared" si="73"/>
        <v>0</v>
      </c>
      <c r="R322" s="13">
        <f t="shared" si="74"/>
        <v>0</v>
      </c>
      <c r="S322" s="14">
        <f t="shared" si="75"/>
        <v>0</v>
      </c>
      <c r="T322" s="91">
        <f t="shared" si="76"/>
        <v>0</v>
      </c>
      <c r="U322" s="16">
        <f t="shared" si="77"/>
        <v>0</v>
      </c>
      <c r="V322" s="33">
        <f t="shared" si="84"/>
        <v>0</v>
      </c>
      <c r="W322" s="16">
        <f t="shared" si="78"/>
        <v>0</v>
      </c>
      <c r="X322" s="17">
        <f t="shared" si="79"/>
        <v>0</v>
      </c>
      <c r="Y322" s="16">
        <f t="shared" si="80"/>
        <v>0</v>
      </c>
      <c r="Z322" s="17">
        <f t="shared" si="81"/>
        <v>0</v>
      </c>
      <c r="AA322" s="15">
        <f t="shared" si="82"/>
        <v>0</v>
      </c>
      <c r="AB322" s="109">
        <f t="shared" si="83"/>
        <v>0</v>
      </c>
      <c r="AC322" s="7"/>
    </row>
    <row r="323" spans="1:29" ht="17.25" x14ac:dyDescent="0.25">
      <c r="A323" s="46"/>
      <c r="B323" s="47"/>
      <c r="C323" s="47"/>
      <c r="D323" s="48"/>
      <c r="E323" s="49"/>
      <c r="F323" s="50"/>
      <c r="G323" s="50"/>
      <c r="H323" s="51"/>
      <c r="I323" s="51"/>
      <c r="J323" s="11">
        <f t="shared" si="68"/>
        <v>0</v>
      </c>
      <c r="K323" s="118" t="str">
        <f t="shared" si="69"/>
        <v/>
      </c>
      <c r="L323" s="116" t="str">
        <f t="shared" si="70"/>
        <v/>
      </c>
      <c r="M323" s="85"/>
      <c r="N323" s="88" t="s">
        <v>25</v>
      </c>
      <c r="O323" s="12">
        <f t="shared" si="71"/>
        <v>0</v>
      </c>
      <c r="P323" s="13">
        <f t="shared" si="72"/>
        <v>0</v>
      </c>
      <c r="Q323" s="13">
        <f t="shared" si="73"/>
        <v>0</v>
      </c>
      <c r="R323" s="13">
        <f t="shared" si="74"/>
        <v>0</v>
      </c>
      <c r="S323" s="14">
        <f t="shared" si="75"/>
        <v>0</v>
      </c>
      <c r="T323" s="91">
        <f t="shared" si="76"/>
        <v>0</v>
      </c>
      <c r="U323" s="16">
        <f t="shared" si="77"/>
        <v>0</v>
      </c>
      <c r="V323" s="33">
        <f t="shared" si="84"/>
        <v>0</v>
      </c>
      <c r="W323" s="16">
        <f t="shared" si="78"/>
        <v>0</v>
      </c>
      <c r="X323" s="17">
        <f t="shared" si="79"/>
        <v>0</v>
      </c>
      <c r="Y323" s="16">
        <f t="shared" si="80"/>
        <v>0</v>
      </c>
      <c r="Z323" s="17">
        <f t="shared" si="81"/>
        <v>0</v>
      </c>
      <c r="AA323" s="15">
        <f t="shared" si="82"/>
        <v>0</v>
      </c>
      <c r="AB323" s="109">
        <f t="shared" si="83"/>
        <v>0</v>
      </c>
      <c r="AC323" s="7"/>
    </row>
    <row r="324" spans="1:29" ht="17.25" x14ac:dyDescent="0.25">
      <c r="A324" s="46"/>
      <c r="B324" s="47"/>
      <c r="C324" s="47"/>
      <c r="D324" s="48"/>
      <c r="E324" s="49"/>
      <c r="F324" s="50"/>
      <c r="G324" s="50"/>
      <c r="H324" s="51"/>
      <c r="I324" s="51"/>
      <c r="J324" s="11">
        <f t="shared" si="68"/>
        <v>0</v>
      </c>
      <c r="K324" s="118" t="str">
        <f t="shared" si="69"/>
        <v/>
      </c>
      <c r="L324" s="116" t="str">
        <f t="shared" si="70"/>
        <v/>
      </c>
      <c r="M324" s="85"/>
      <c r="N324" s="88" t="s">
        <v>25</v>
      </c>
      <c r="O324" s="12">
        <f t="shared" si="71"/>
        <v>0</v>
      </c>
      <c r="P324" s="13">
        <f t="shared" si="72"/>
        <v>0</v>
      </c>
      <c r="Q324" s="13">
        <f t="shared" si="73"/>
        <v>0</v>
      </c>
      <c r="R324" s="13">
        <f t="shared" si="74"/>
        <v>0</v>
      </c>
      <c r="S324" s="14">
        <f t="shared" si="75"/>
        <v>0</v>
      </c>
      <c r="T324" s="91">
        <f t="shared" si="76"/>
        <v>0</v>
      </c>
      <c r="U324" s="16">
        <f t="shared" si="77"/>
        <v>0</v>
      </c>
      <c r="V324" s="33">
        <f t="shared" si="84"/>
        <v>0</v>
      </c>
      <c r="W324" s="16">
        <f t="shared" si="78"/>
        <v>0</v>
      </c>
      <c r="X324" s="17">
        <f t="shared" si="79"/>
        <v>0</v>
      </c>
      <c r="Y324" s="16">
        <f t="shared" si="80"/>
        <v>0</v>
      </c>
      <c r="Z324" s="17">
        <f t="shared" si="81"/>
        <v>0</v>
      </c>
      <c r="AA324" s="15">
        <f t="shared" si="82"/>
        <v>0</v>
      </c>
      <c r="AB324" s="109">
        <f t="shared" si="83"/>
        <v>0</v>
      </c>
      <c r="AC324" s="7"/>
    </row>
    <row r="325" spans="1:29" ht="17.25" x14ac:dyDescent="0.25">
      <c r="A325" s="46"/>
      <c r="B325" s="47"/>
      <c r="C325" s="47"/>
      <c r="D325" s="48"/>
      <c r="E325" s="49"/>
      <c r="F325" s="50"/>
      <c r="G325" s="50"/>
      <c r="H325" s="51"/>
      <c r="I325" s="51"/>
      <c r="J325" s="11">
        <f t="shared" si="68"/>
        <v>0</v>
      </c>
      <c r="K325" s="118" t="str">
        <f t="shared" si="69"/>
        <v/>
      </c>
      <c r="L325" s="116" t="str">
        <f t="shared" si="70"/>
        <v/>
      </c>
      <c r="M325" s="85"/>
      <c r="N325" s="88" t="s">
        <v>25</v>
      </c>
      <c r="O325" s="12">
        <f t="shared" si="71"/>
        <v>0</v>
      </c>
      <c r="P325" s="13">
        <f t="shared" si="72"/>
        <v>0</v>
      </c>
      <c r="Q325" s="13">
        <f t="shared" si="73"/>
        <v>0</v>
      </c>
      <c r="R325" s="13">
        <f t="shared" si="74"/>
        <v>0</v>
      </c>
      <c r="S325" s="14">
        <f t="shared" si="75"/>
        <v>0</v>
      </c>
      <c r="T325" s="91">
        <f t="shared" si="76"/>
        <v>0</v>
      </c>
      <c r="U325" s="16">
        <f t="shared" si="77"/>
        <v>0</v>
      </c>
      <c r="V325" s="33">
        <f t="shared" si="84"/>
        <v>0</v>
      </c>
      <c r="W325" s="16">
        <f t="shared" si="78"/>
        <v>0</v>
      </c>
      <c r="X325" s="17">
        <f t="shared" si="79"/>
        <v>0</v>
      </c>
      <c r="Y325" s="16">
        <f t="shared" si="80"/>
        <v>0</v>
      </c>
      <c r="Z325" s="17">
        <f t="shared" si="81"/>
        <v>0</v>
      </c>
      <c r="AA325" s="15">
        <f t="shared" si="82"/>
        <v>0</v>
      </c>
      <c r="AB325" s="109">
        <f t="shared" si="83"/>
        <v>0</v>
      </c>
      <c r="AC325" s="7"/>
    </row>
    <row r="326" spans="1:29" ht="17.25" x14ac:dyDescent="0.25">
      <c r="A326" s="46"/>
      <c r="B326" s="47"/>
      <c r="C326" s="47"/>
      <c r="D326" s="48"/>
      <c r="E326" s="49"/>
      <c r="F326" s="50"/>
      <c r="G326" s="50"/>
      <c r="H326" s="51"/>
      <c r="I326" s="51"/>
      <c r="J326" s="11">
        <f t="shared" si="68"/>
        <v>0</v>
      </c>
      <c r="K326" s="118" t="str">
        <f t="shared" si="69"/>
        <v/>
      </c>
      <c r="L326" s="116" t="str">
        <f t="shared" si="70"/>
        <v/>
      </c>
      <c r="M326" s="85"/>
      <c r="N326" s="88" t="s">
        <v>25</v>
      </c>
      <c r="O326" s="12">
        <f t="shared" si="71"/>
        <v>0</v>
      </c>
      <c r="P326" s="13">
        <f t="shared" si="72"/>
        <v>0</v>
      </c>
      <c r="Q326" s="13">
        <f t="shared" si="73"/>
        <v>0</v>
      </c>
      <c r="R326" s="13">
        <f t="shared" si="74"/>
        <v>0</v>
      </c>
      <c r="S326" s="14">
        <f t="shared" si="75"/>
        <v>0</v>
      </c>
      <c r="T326" s="91">
        <f t="shared" si="76"/>
        <v>0</v>
      </c>
      <c r="U326" s="16">
        <f t="shared" si="77"/>
        <v>0</v>
      </c>
      <c r="V326" s="33">
        <f t="shared" si="84"/>
        <v>0</v>
      </c>
      <c r="W326" s="16">
        <f t="shared" si="78"/>
        <v>0</v>
      </c>
      <c r="X326" s="17">
        <f t="shared" si="79"/>
        <v>0</v>
      </c>
      <c r="Y326" s="16">
        <f t="shared" si="80"/>
        <v>0</v>
      </c>
      <c r="Z326" s="17">
        <f t="shared" si="81"/>
        <v>0</v>
      </c>
      <c r="AA326" s="15">
        <f t="shared" si="82"/>
        <v>0</v>
      </c>
      <c r="AB326" s="109">
        <f t="shared" si="83"/>
        <v>0</v>
      </c>
      <c r="AC326" s="7"/>
    </row>
    <row r="327" spans="1:29" ht="17.25" x14ac:dyDescent="0.25">
      <c r="A327" s="46"/>
      <c r="B327" s="47"/>
      <c r="C327" s="47"/>
      <c r="D327" s="48"/>
      <c r="E327" s="49"/>
      <c r="F327" s="50"/>
      <c r="G327" s="50"/>
      <c r="H327" s="51"/>
      <c r="I327" s="51"/>
      <c r="J327" s="11">
        <f t="shared" si="68"/>
        <v>0</v>
      </c>
      <c r="K327" s="118" t="str">
        <f t="shared" si="69"/>
        <v/>
      </c>
      <c r="L327" s="116" t="str">
        <f t="shared" si="70"/>
        <v/>
      </c>
      <c r="M327" s="85"/>
      <c r="N327" s="88" t="s">
        <v>25</v>
      </c>
      <c r="O327" s="12">
        <f t="shared" si="71"/>
        <v>0</v>
      </c>
      <c r="P327" s="13">
        <f t="shared" si="72"/>
        <v>0</v>
      </c>
      <c r="Q327" s="13">
        <f t="shared" si="73"/>
        <v>0</v>
      </c>
      <c r="R327" s="13">
        <f t="shared" si="74"/>
        <v>0</v>
      </c>
      <c r="S327" s="14">
        <f t="shared" si="75"/>
        <v>0</v>
      </c>
      <c r="T327" s="91">
        <f t="shared" si="76"/>
        <v>0</v>
      </c>
      <c r="U327" s="16">
        <f t="shared" si="77"/>
        <v>0</v>
      </c>
      <c r="V327" s="33">
        <f t="shared" si="84"/>
        <v>0</v>
      </c>
      <c r="W327" s="16">
        <f t="shared" si="78"/>
        <v>0</v>
      </c>
      <c r="X327" s="17">
        <f t="shared" si="79"/>
        <v>0</v>
      </c>
      <c r="Y327" s="16">
        <f t="shared" si="80"/>
        <v>0</v>
      </c>
      <c r="Z327" s="17">
        <f t="shared" si="81"/>
        <v>0</v>
      </c>
      <c r="AA327" s="15">
        <f t="shared" si="82"/>
        <v>0</v>
      </c>
      <c r="AB327" s="109">
        <f t="shared" si="83"/>
        <v>0</v>
      </c>
      <c r="AC327" s="7"/>
    </row>
    <row r="328" spans="1:29" ht="17.25" x14ac:dyDescent="0.25">
      <c r="A328" s="46"/>
      <c r="B328" s="47"/>
      <c r="C328" s="47"/>
      <c r="D328" s="48"/>
      <c r="E328" s="49"/>
      <c r="F328" s="50"/>
      <c r="G328" s="50"/>
      <c r="H328" s="51"/>
      <c r="I328" s="51"/>
      <c r="J328" s="11">
        <f t="shared" ref="J328:J348" si="85">H328+I328</f>
        <v>0</v>
      </c>
      <c r="K328" s="118" t="str">
        <f t="shared" ref="K328:K350" si="86">IF(J328&gt;0,IF(J328&gt;365,"MAX 365",IF((G328-F328+1)=J328,"ok","Errore! Verificare Giorni")),"")</f>
        <v/>
      </c>
      <c r="L328" s="116" t="str">
        <f t="shared" ref="L328:L350" si="87">IF(J328&gt;0,(G328-F328+1)-I328,"")</f>
        <v/>
      </c>
      <c r="M328" s="85"/>
      <c r="N328" s="88" t="s">
        <v>25</v>
      </c>
      <c r="O328" s="12">
        <f t="shared" ref="O328:O348" si="88">IF(H328&gt;0,59.2,0)</f>
        <v>0</v>
      </c>
      <c r="P328" s="13">
        <f t="shared" ref="P328:P348" si="89">IF(I328&gt;0,45.71,0)</f>
        <v>0</v>
      </c>
      <c r="Q328" s="13">
        <f t="shared" ref="Q328:Q350" si="90">ROUND(H328*O328,2)</f>
        <v>0</v>
      </c>
      <c r="R328" s="13">
        <f t="shared" ref="R328:R350" si="91">ROUND(I328*P328,2)</f>
        <v>0</v>
      </c>
      <c r="S328" s="14">
        <f t="shared" ref="S328:S350" si="92">ROUND(Q328+R328,2)</f>
        <v>0</v>
      </c>
      <c r="T328" s="91">
        <f t="shared" ref="T328:T348" si="93">IF(M328=0,0,IF((M328&lt;5000),5000,M328))</f>
        <v>0</v>
      </c>
      <c r="U328" s="16">
        <f t="shared" ref="U328:U348" si="94">IF(T328=0,0,ROUND((T328-5000)/(20000-5000),2))</f>
        <v>0</v>
      </c>
      <c r="V328" s="33">
        <f t="shared" si="84"/>
        <v>0</v>
      </c>
      <c r="W328" s="16">
        <f t="shared" ref="W328:W348" si="95">IF(H328&gt;0,ROUND((U328*(O328-V328)+V328),2),0)</f>
        <v>0</v>
      </c>
      <c r="X328" s="17">
        <f t="shared" ref="X328:X348" si="96">IF(H328&gt;0,ROUND(O328-W328,2),0)</f>
        <v>0</v>
      </c>
      <c r="Y328" s="16">
        <f t="shared" ref="Y328:Y348" si="97">IF(I328&gt;0,(ROUND((U328*(P328-V328)+V328),2)),0)</f>
        <v>0</v>
      </c>
      <c r="Z328" s="17">
        <f t="shared" ref="Z328:Z348" si="98">IF(I328&gt;0,(ROUND(P328-Y328,2)),0)</f>
        <v>0</v>
      </c>
      <c r="AA328" s="15">
        <f t="shared" ref="AA328:AA350" si="99">ROUND((W328*H328)+(Y328*I328),2)</f>
        <v>0</v>
      </c>
      <c r="AB328" s="109">
        <f t="shared" ref="AB328:AB350" si="100">ROUND((X328*H328)+(Z328*I328),2)</f>
        <v>0</v>
      </c>
      <c r="AC328" s="7"/>
    </row>
    <row r="329" spans="1:29" ht="17.25" x14ac:dyDescent="0.25">
      <c r="A329" s="46"/>
      <c r="B329" s="47"/>
      <c r="C329" s="47"/>
      <c r="D329" s="48"/>
      <c r="E329" s="49"/>
      <c r="F329" s="50"/>
      <c r="G329" s="50"/>
      <c r="H329" s="51"/>
      <c r="I329" s="51"/>
      <c r="J329" s="11">
        <f t="shared" si="85"/>
        <v>0</v>
      </c>
      <c r="K329" s="118" t="str">
        <f t="shared" si="86"/>
        <v/>
      </c>
      <c r="L329" s="116" t="str">
        <f t="shared" si="87"/>
        <v/>
      </c>
      <c r="M329" s="85"/>
      <c r="N329" s="88" t="s">
        <v>25</v>
      </c>
      <c r="O329" s="12">
        <f t="shared" si="88"/>
        <v>0</v>
      </c>
      <c r="P329" s="13">
        <f t="shared" si="89"/>
        <v>0</v>
      </c>
      <c r="Q329" s="13">
        <f t="shared" si="90"/>
        <v>0</v>
      </c>
      <c r="R329" s="13">
        <f t="shared" si="91"/>
        <v>0</v>
      </c>
      <c r="S329" s="14">
        <f t="shared" si="92"/>
        <v>0</v>
      </c>
      <c r="T329" s="91">
        <f t="shared" si="93"/>
        <v>0</v>
      </c>
      <c r="U329" s="16">
        <f t="shared" si="94"/>
        <v>0</v>
      </c>
      <c r="V329" s="33">
        <f t="shared" ref="V329:V350" si="101">IF(N329="NO",0,IF(N329="SI",17.02,0))</f>
        <v>0</v>
      </c>
      <c r="W329" s="16">
        <f t="shared" si="95"/>
        <v>0</v>
      </c>
      <c r="X329" s="17">
        <f t="shared" si="96"/>
        <v>0</v>
      </c>
      <c r="Y329" s="16">
        <f t="shared" si="97"/>
        <v>0</v>
      </c>
      <c r="Z329" s="17">
        <f t="shared" si="98"/>
        <v>0</v>
      </c>
      <c r="AA329" s="15">
        <f t="shared" si="99"/>
        <v>0</v>
      </c>
      <c r="AB329" s="109">
        <f t="shared" si="100"/>
        <v>0</v>
      </c>
      <c r="AC329" s="7"/>
    </row>
    <row r="330" spans="1:29" ht="17.25" x14ac:dyDescent="0.25">
      <c r="A330" s="46"/>
      <c r="B330" s="47"/>
      <c r="C330" s="47"/>
      <c r="D330" s="48"/>
      <c r="E330" s="49"/>
      <c r="F330" s="50"/>
      <c r="G330" s="50"/>
      <c r="H330" s="51"/>
      <c r="I330" s="51"/>
      <c r="J330" s="11">
        <f t="shared" si="85"/>
        <v>0</v>
      </c>
      <c r="K330" s="118" t="str">
        <f t="shared" si="86"/>
        <v/>
      </c>
      <c r="L330" s="116" t="str">
        <f t="shared" si="87"/>
        <v/>
      </c>
      <c r="M330" s="85"/>
      <c r="N330" s="88" t="s">
        <v>25</v>
      </c>
      <c r="O330" s="12">
        <f t="shared" si="88"/>
        <v>0</v>
      </c>
      <c r="P330" s="13">
        <f t="shared" si="89"/>
        <v>0</v>
      </c>
      <c r="Q330" s="13">
        <f t="shared" si="90"/>
        <v>0</v>
      </c>
      <c r="R330" s="13">
        <f t="shared" si="91"/>
        <v>0</v>
      </c>
      <c r="S330" s="14">
        <f t="shared" si="92"/>
        <v>0</v>
      </c>
      <c r="T330" s="91">
        <f t="shared" si="93"/>
        <v>0</v>
      </c>
      <c r="U330" s="16">
        <f t="shared" si="94"/>
        <v>0</v>
      </c>
      <c r="V330" s="33">
        <f t="shared" si="101"/>
        <v>0</v>
      </c>
      <c r="W330" s="16">
        <f t="shared" si="95"/>
        <v>0</v>
      </c>
      <c r="X330" s="17">
        <f t="shared" si="96"/>
        <v>0</v>
      </c>
      <c r="Y330" s="16">
        <f t="shared" si="97"/>
        <v>0</v>
      </c>
      <c r="Z330" s="17">
        <f t="shared" si="98"/>
        <v>0</v>
      </c>
      <c r="AA330" s="15">
        <f t="shared" si="99"/>
        <v>0</v>
      </c>
      <c r="AB330" s="109">
        <f t="shared" si="100"/>
        <v>0</v>
      </c>
      <c r="AC330" s="7"/>
    </row>
    <row r="331" spans="1:29" ht="17.25" x14ac:dyDescent="0.25">
      <c r="A331" s="46"/>
      <c r="B331" s="47"/>
      <c r="C331" s="47"/>
      <c r="D331" s="48"/>
      <c r="E331" s="49"/>
      <c r="F331" s="50"/>
      <c r="G331" s="50"/>
      <c r="H331" s="51"/>
      <c r="I331" s="51"/>
      <c r="J331" s="11">
        <f t="shared" si="85"/>
        <v>0</v>
      </c>
      <c r="K331" s="118" t="str">
        <f t="shared" si="86"/>
        <v/>
      </c>
      <c r="L331" s="116" t="str">
        <f t="shared" si="87"/>
        <v/>
      </c>
      <c r="M331" s="85"/>
      <c r="N331" s="88" t="s">
        <v>25</v>
      </c>
      <c r="O331" s="12">
        <f t="shared" si="88"/>
        <v>0</v>
      </c>
      <c r="P331" s="13">
        <f t="shared" si="89"/>
        <v>0</v>
      </c>
      <c r="Q331" s="13">
        <f t="shared" si="90"/>
        <v>0</v>
      </c>
      <c r="R331" s="13">
        <f t="shared" si="91"/>
        <v>0</v>
      </c>
      <c r="S331" s="14">
        <f t="shared" si="92"/>
        <v>0</v>
      </c>
      <c r="T331" s="91">
        <f t="shared" si="93"/>
        <v>0</v>
      </c>
      <c r="U331" s="16">
        <f t="shared" si="94"/>
        <v>0</v>
      </c>
      <c r="V331" s="33">
        <f t="shared" si="101"/>
        <v>0</v>
      </c>
      <c r="W331" s="16">
        <f t="shared" si="95"/>
        <v>0</v>
      </c>
      <c r="X331" s="17">
        <f t="shared" si="96"/>
        <v>0</v>
      </c>
      <c r="Y331" s="16">
        <f t="shared" si="97"/>
        <v>0</v>
      </c>
      <c r="Z331" s="17">
        <f t="shared" si="98"/>
        <v>0</v>
      </c>
      <c r="AA331" s="15">
        <f t="shared" si="99"/>
        <v>0</v>
      </c>
      <c r="AB331" s="109">
        <f t="shared" si="100"/>
        <v>0</v>
      </c>
      <c r="AC331" s="7"/>
    </row>
    <row r="332" spans="1:29" ht="17.25" x14ac:dyDescent="0.25">
      <c r="A332" s="46"/>
      <c r="B332" s="47"/>
      <c r="C332" s="47"/>
      <c r="D332" s="48"/>
      <c r="E332" s="49"/>
      <c r="F332" s="50"/>
      <c r="G332" s="50"/>
      <c r="H332" s="51"/>
      <c r="I332" s="51"/>
      <c r="J332" s="11">
        <f t="shared" si="85"/>
        <v>0</v>
      </c>
      <c r="K332" s="118" t="str">
        <f t="shared" si="86"/>
        <v/>
      </c>
      <c r="L332" s="116" t="str">
        <f t="shared" si="87"/>
        <v/>
      </c>
      <c r="M332" s="85"/>
      <c r="N332" s="88" t="s">
        <v>25</v>
      </c>
      <c r="O332" s="12">
        <f t="shared" si="88"/>
        <v>0</v>
      </c>
      <c r="P332" s="13">
        <f t="shared" si="89"/>
        <v>0</v>
      </c>
      <c r="Q332" s="13">
        <f t="shared" si="90"/>
        <v>0</v>
      </c>
      <c r="R332" s="13">
        <f t="shared" si="91"/>
        <v>0</v>
      </c>
      <c r="S332" s="14">
        <f t="shared" si="92"/>
        <v>0</v>
      </c>
      <c r="T332" s="91">
        <f t="shared" si="93"/>
        <v>0</v>
      </c>
      <c r="U332" s="16">
        <f t="shared" si="94"/>
        <v>0</v>
      </c>
      <c r="V332" s="33">
        <f t="shared" si="101"/>
        <v>0</v>
      </c>
      <c r="W332" s="16">
        <f t="shared" si="95"/>
        <v>0</v>
      </c>
      <c r="X332" s="17">
        <f t="shared" si="96"/>
        <v>0</v>
      </c>
      <c r="Y332" s="16">
        <f t="shared" si="97"/>
        <v>0</v>
      </c>
      <c r="Z332" s="17">
        <f t="shared" si="98"/>
        <v>0</v>
      </c>
      <c r="AA332" s="15">
        <f t="shared" si="99"/>
        <v>0</v>
      </c>
      <c r="AB332" s="109">
        <f t="shared" si="100"/>
        <v>0</v>
      </c>
      <c r="AC332" s="7"/>
    </row>
    <row r="333" spans="1:29" ht="17.25" x14ac:dyDescent="0.25">
      <c r="A333" s="46"/>
      <c r="B333" s="47"/>
      <c r="C333" s="47"/>
      <c r="D333" s="48"/>
      <c r="E333" s="49"/>
      <c r="F333" s="50"/>
      <c r="G333" s="50"/>
      <c r="H333" s="51"/>
      <c r="I333" s="51"/>
      <c r="J333" s="11">
        <f t="shared" si="85"/>
        <v>0</v>
      </c>
      <c r="K333" s="118" t="str">
        <f t="shared" si="86"/>
        <v/>
      </c>
      <c r="L333" s="116" t="str">
        <f t="shared" si="87"/>
        <v/>
      </c>
      <c r="M333" s="85"/>
      <c r="N333" s="88" t="s">
        <v>25</v>
      </c>
      <c r="O333" s="12">
        <f t="shared" si="88"/>
        <v>0</v>
      </c>
      <c r="P333" s="13">
        <f t="shared" si="89"/>
        <v>0</v>
      </c>
      <c r="Q333" s="13">
        <f t="shared" si="90"/>
        <v>0</v>
      </c>
      <c r="R333" s="13">
        <f t="shared" si="91"/>
        <v>0</v>
      </c>
      <c r="S333" s="14">
        <f t="shared" si="92"/>
        <v>0</v>
      </c>
      <c r="T333" s="91">
        <f t="shared" si="93"/>
        <v>0</v>
      </c>
      <c r="U333" s="16">
        <f t="shared" si="94"/>
        <v>0</v>
      </c>
      <c r="V333" s="33">
        <f t="shared" si="101"/>
        <v>0</v>
      </c>
      <c r="W333" s="16">
        <f t="shared" si="95"/>
        <v>0</v>
      </c>
      <c r="X333" s="17">
        <f t="shared" si="96"/>
        <v>0</v>
      </c>
      <c r="Y333" s="16">
        <f t="shared" si="97"/>
        <v>0</v>
      </c>
      <c r="Z333" s="17">
        <f t="shared" si="98"/>
        <v>0</v>
      </c>
      <c r="AA333" s="15">
        <f t="shared" si="99"/>
        <v>0</v>
      </c>
      <c r="AB333" s="109">
        <f t="shared" si="100"/>
        <v>0</v>
      </c>
      <c r="AC333" s="7"/>
    </row>
    <row r="334" spans="1:29" ht="17.25" x14ac:dyDescent="0.25">
      <c r="A334" s="46"/>
      <c r="B334" s="47"/>
      <c r="C334" s="47"/>
      <c r="D334" s="48"/>
      <c r="E334" s="49"/>
      <c r="F334" s="50"/>
      <c r="G334" s="50"/>
      <c r="H334" s="51"/>
      <c r="I334" s="51"/>
      <c r="J334" s="11">
        <f t="shared" si="85"/>
        <v>0</v>
      </c>
      <c r="K334" s="118" t="str">
        <f t="shared" si="86"/>
        <v/>
      </c>
      <c r="L334" s="116" t="str">
        <f t="shared" si="87"/>
        <v/>
      </c>
      <c r="M334" s="85"/>
      <c r="N334" s="88" t="s">
        <v>25</v>
      </c>
      <c r="O334" s="12">
        <f t="shared" si="88"/>
        <v>0</v>
      </c>
      <c r="P334" s="13">
        <f t="shared" si="89"/>
        <v>0</v>
      </c>
      <c r="Q334" s="13">
        <f t="shared" si="90"/>
        <v>0</v>
      </c>
      <c r="R334" s="13">
        <f t="shared" si="91"/>
        <v>0</v>
      </c>
      <c r="S334" s="14">
        <f t="shared" si="92"/>
        <v>0</v>
      </c>
      <c r="T334" s="91">
        <f t="shared" si="93"/>
        <v>0</v>
      </c>
      <c r="U334" s="16">
        <f t="shared" si="94"/>
        <v>0</v>
      </c>
      <c r="V334" s="33">
        <f t="shared" si="101"/>
        <v>0</v>
      </c>
      <c r="W334" s="16">
        <f t="shared" si="95"/>
        <v>0</v>
      </c>
      <c r="X334" s="17">
        <f t="shared" si="96"/>
        <v>0</v>
      </c>
      <c r="Y334" s="16">
        <f t="shared" si="97"/>
        <v>0</v>
      </c>
      <c r="Z334" s="17">
        <f t="shared" si="98"/>
        <v>0</v>
      </c>
      <c r="AA334" s="15">
        <f t="shared" si="99"/>
        <v>0</v>
      </c>
      <c r="AB334" s="109">
        <f t="shared" si="100"/>
        <v>0</v>
      </c>
      <c r="AC334" s="7"/>
    </row>
    <row r="335" spans="1:29" ht="17.25" x14ac:dyDescent="0.25">
      <c r="A335" s="46"/>
      <c r="B335" s="47"/>
      <c r="C335" s="47"/>
      <c r="D335" s="48"/>
      <c r="E335" s="49"/>
      <c r="F335" s="50"/>
      <c r="G335" s="50"/>
      <c r="H335" s="51"/>
      <c r="I335" s="51"/>
      <c r="J335" s="11">
        <f t="shared" si="85"/>
        <v>0</v>
      </c>
      <c r="K335" s="118" t="str">
        <f t="shared" si="86"/>
        <v/>
      </c>
      <c r="L335" s="116" t="str">
        <f t="shared" si="87"/>
        <v/>
      </c>
      <c r="M335" s="85"/>
      <c r="N335" s="88" t="s">
        <v>25</v>
      </c>
      <c r="O335" s="12">
        <f t="shared" si="88"/>
        <v>0</v>
      </c>
      <c r="P335" s="13">
        <f t="shared" si="89"/>
        <v>0</v>
      </c>
      <c r="Q335" s="13">
        <f t="shared" si="90"/>
        <v>0</v>
      </c>
      <c r="R335" s="13">
        <f t="shared" si="91"/>
        <v>0</v>
      </c>
      <c r="S335" s="14">
        <f t="shared" si="92"/>
        <v>0</v>
      </c>
      <c r="T335" s="91">
        <f t="shared" si="93"/>
        <v>0</v>
      </c>
      <c r="U335" s="16">
        <f t="shared" si="94"/>
        <v>0</v>
      </c>
      <c r="V335" s="33">
        <f t="shared" si="101"/>
        <v>0</v>
      </c>
      <c r="W335" s="16">
        <f t="shared" si="95"/>
        <v>0</v>
      </c>
      <c r="X335" s="17">
        <f t="shared" si="96"/>
        <v>0</v>
      </c>
      <c r="Y335" s="16">
        <f t="shared" si="97"/>
        <v>0</v>
      </c>
      <c r="Z335" s="17">
        <f t="shared" si="98"/>
        <v>0</v>
      </c>
      <c r="AA335" s="15">
        <f t="shared" si="99"/>
        <v>0</v>
      </c>
      <c r="AB335" s="109">
        <f t="shared" si="100"/>
        <v>0</v>
      </c>
      <c r="AC335" s="7"/>
    </row>
    <row r="336" spans="1:29" ht="17.25" x14ac:dyDescent="0.25">
      <c r="A336" s="46"/>
      <c r="B336" s="47"/>
      <c r="C336" s="47"/>
      <c r="D336" s="48"/>
      <c r="E336" s="49"/>
      <c r="F336" s="50"/>
      <c r="G336" s="50"/>
      <c r="H336" s="51"/>
      <c r="I336" s="51"/>
      <c r="J336" s="11">
        <f t="shared" si="85"/>
        <v>0</v>
      </c>
      <c r="K336" s="118" t="str">
        <f t="shared" si="86"/>
        <v/>
      </c>
      <c r="L336" s="116" t="str">
        <f t="shared" si="87"/>
        <v/>
      </c>
      <c r="M336" s="85"/>
      <c r="N336" s="88" t="s">
        <v>25</v>
      </c>
      <c r="O336" s="12">
        <f t="shared" si="88"/>
        <v>0</v>
      </c>
      <c r="P336" s="13">
        <f t="shared" si="89"/>
        <v>0</v>
      </c>
      <c r="Q336" s="13">
        <f t="shared" si="90"/>
        <v>0</v>
      </c>
      <c r="R336" s="13">
        <f t="shared" si="91"/>
        <v>0</v>
      </c>
      <c r="S336" s="14">
        <f t="shared" si="92"/>
        <v>0</v>
      </c>
      <c r="T336" s="91">
        <f t="shared" si="93"/>
        <v>0</v>
      </c>
      <c r="U336" s="16">
        <f t="shared" si="94"/>
        <v>0</v>
      </c>
      <c r="V336" s="33">
        <f t="shared" si="101"/>
        <v>0</v>
      </c>
      <c r="W336" s="16">
        <f t="shared" si="95"/>
        <v>0</v>
      </c>
      <c r="X336" s="17">
        <f t="shared" si="96"/>
        <v>0</v>
      </c>
      <c r="Y336" s="16">
        <f t="shared" si="97"/>
        <v>0</v>
      </c>
      <c r="Z336" s="17">
        <f t="shared" si="98"/>
        <v>0</v>
      </c>
      <c r="AA336" s="15">
        <f t="shared" si="99"/>
        <v>0</v>
      </c>
      <c r="AB336" s="109">
        <f t="shared" si="100"/>
        <v>0</v>
      </c>
      <c r="AC336" s="7"/>
    </row>
    <row r="337" spans="1:29" ht="17.25" x14ac:dyDescent="0.25">
      <c r="A337" s="46"/>
      <c r="B337" s="47"/>
      <c r="C337" s="47"/>
      <c r="D337" s="48"/>
      <c r="E337" s="49"/>
      <c r="F337" s="50"/>
      <c r="G337" s="50"/>
      <c r="H337" s="51"/>
      <c r="I337" s="51"/>
      <c r="J337" s="11">
        <f t="shared" si="85"/>
        <v>0</v>
      </c>
      <c r="K337" s="118" t="str">
        <f t="shared" si="86"/>
        <v/>
      </c>
      <c r="L337" s="116" t="str">
        <f t="shared" si="87"/>
        <v/>
      </c>
      <c r="M337" s="85"/>
      <c r="N337" s="88" t="s">
        <v>25</v>
      </c>
      <c r="O337" s="12">
        <f t="shared" si="88"/>
        <v>0</v>
      </c>
      <c r="P337" s="13">
        <f t="shared" si="89"/>
        <v>0</v>
      </c>
      <c r="Q337" s="13">
        <f t="shared" si="90"/>
        <v>0</v>
      </c>
      <c r="R337" s="13">
        <f t="shared" si="91"/>
        <v>0</v>
      </c>
      <c r="S337" s="14">
        <f t="shared" si="92"/>
        <v>0</v>
      </c>
      <c r="T337" s="91">
        <f t="shared" si="93"/>
        <v>0</v>
      </c>
      <c r="U337" s="16">
        <f t="shared" si="94"/>
        <v>0</v>
      </c>
      <c r="V337" s="33">
        <f t="shared" si="101"/>
        <v>0</v>
      </c>
      <c r="W337" s="16">
        <f t="shared" si="95"/>
        <v>0</v>
      </c>
      <c r="X337" s="17">
        <f t="shared" si="96"/>
        <v>0</v>
      </c>
      <c r="Y337" s="16">
        <f t="shared" si="97"/>
        <v>0</v>
      </c>
      <c r="Z337" s="17">
        <f t="shared" si="98"/>
        <v>0</v>
      </c>
      <c r="AA337" s="15">
        <f t="shared" si="99"/>
        <v>0</v>
      </c>
      <c r="AB337" s="109">
        <f t="shared" si="100"/>
        <v>0</v>
      </c>
      <c r="AC337" s="7"/>
    </row>
    <row r="338" spans="1:29" ht="17.25" x14ac:dyDescent="0.25">
      <c r="A338" s="46"/>
      <c r="B338" s="47"/>
      <c r="C338" s="47"/>
      <c r="D338" s="48"/>
      <c r="E338" s="49"/>
      <c r="F338" s="50"/>
      <c r="G338" s="50"/>
      <c r="H338" s="51"/>
      <c r="I338" s="51"/>
      <c r="J338" s="11">
        <f t="shared" si="85"/>
        <v>0</v>
      </c>
      <c r="K338" s="118" t="str">
        <f t="shared" si="86"/>
        <v/>
      </c>
      <c r="L338" s="116" t="str">
        <f t="shared" si="87"/>
        <v/>
      </c>
      <c r="M338" s="85"/>
      <c r="N338" s="88" t="s">
        <v>25</v>
      </c>
      <c r="O338" s="12">
        <f t="shared" si="88"/>
        <v>0</v>
      </c>
      <c r="P338" s="13">
        <f t="shared" si="89"/>
        <v>0</v>
      </c>
      <c r="Q338" s="13">
        <f t="shared" si="90"/>
        <v>0</v>
      </c>
      <c r="R338" s="13">
        <f t="shared" si="91"/>
        <v>0</v>
      </c>
      <c r="S338" s="14">
        <f t="shared" si="92"/>
        <v>0</v>
      </c>
      <c r="T338" s="91">
        <f t="shared" si="93"/>
        <v>0</v>
      </c>
      <c r="U338" s="16">
        <f t="shared" si="94"/>
        <v>0</v>
      </c>
      <c r="V338" s="33">
        <f t="shared" si="101"/>
        <v>0</v>
      </c>
      <c r="W338" s="16">
        <f t="shared" si="95"/>
        <v>0</v>
      </c>
      <c r="X338" s="17">
        <f t="shared" si="96"/>
        <v>0</v>
      </c>
      <c r="Y338" s="16">
        <f t="shared" si="97"/>
        <v>0</v>
      </c>
      <c r="Z338" s="17">
        <f t="shared" si="98"/>
        <v>0</v>
      </c>
      <c r="AA338" s="15">
        <f t="shared" si="99"/>
        <v>0</v>
      </c>
      <c r="AB338" s="109">
        <f t="shared" si="100"/>
        <v>0</v>
      </c>
      <c r="AC338" s="7"/>
    </row>
    <row r="339" spans="1:29" ht="17.25" x14ac:dyDescent="0.25">
      <c r="A339" s="46"/>
      <c r="B339" s="47"/>
      <c r="C339" s="47"/>
      <c r="D339" s="48"/>
      <c r="E339" s="49"/>
      <c r="F339" s="50"/>
      <c r="G339" s="50"/>
      <c r="H339" s="51"/>
      <c r="I339" s="51"/>
      <c r="J339" s="11">
        <f t="shared" si="85"/>
        <v>0</v>
      </c>
      <c r="K339" s="118" t="str">
        <f t="shared" si="86"/>
        <v/>
      </c>
      <c r="L339" s="116" t="str">
        <f t="shared" si="87"/>
        <v/>
      </c>
      <c r="M339" s="85"/>
      <c r="N339" s="88" t="s">
        <v>25</v>
      </c>
      <c r="O339" s="12">
        <f t="shared" si="88"/>
        <v>0</v>
      </c>
      <c r="P339" s="13">
        <f t="shared" si="89"/>
        <v>0</v>
      </c>
      <c r="Q339" s="13">
        <f t="shared" si="90"/>
        <v>0</v>
      </c>
      <c r="R339" s="13">
        <f t="shared" si="91"/>
        <v>0</v>
      </c>
      <c r="S339" s="14">
        <f t="shared" si="92"/>
        <v>0</v>
      </c>
      <c r="T339" s="91">
        <f t="shared" si="93"/>
        <v>0</v>
      </c>
      <c r="U339" s="16">
        <f t="shared" si="94"/>
        <v>0</v>
      </c>
      <c r="V339" s="33">
        <f t="shared" si="101"/>
        <v>0</v>
      </c>
      <c r="W339" s="16">
        <f t="shared" si="95"/>
        <v>0</v>
      </c>
      <c r="X339" s="17">
        <f t="shared" si="96"/>
        <v>0</v>
      </c>
      <c r="Y339" s="16">
        <f t="shared" si="97"/>
        <v>0</v>
      </c>
      <c r="Z339" s="17">
        <f t="shared" si="98"/>
        <v>0</v>
      </c>
      <c r="AA339" s="15">
        <f t="shared" si="99"/>
        <v>0</v>
      </c>
      <c r="AB339" s="109">
        <f t="shared" si="100"/>
        <v>0</v>
      </c>
      <c r="AC339" s="7"/>
    </row>
    <row r="340" spans="1:29" ht="17.25" x14ac:dyDescent="0.25">
      <c r="A340" s="46"/>
      <c r="B340" s="47"/>
      <c r="C340" s="47"/>
      <c r="D340" s="48"/>
      <c r="E340" s="49"/>
      <c r="F340" s="50"/>
      <c r="G340" s="50"/>
      <c r="H340" s="51"/>
      <c r="I340" s="51"/>
      <c r="J340" s="11">
        <f t="shared" si="85"/>
        <v>0</v>
      </c>
      <c r="K340" s="118" t="str">
        <f t="shared" si="86"/>
        <v/>
      </c>
      <c r="L340" s="116" t="str">
        <f t="shared" si="87"/>
        <v/>
      </c>
      <c r="M340" s="85"/>
      <c r="N340" s="88" t="s">
        <v>25</v>
      </c>
      <c r="O340" s="12">
        <f t="shared" si="88"/>
        <v>0</v>
      </c>
      <c r="P340" s="13">
        <f t="shared" si="89"/>
        <v>0</v>
      </c>
      <c r="Q340" s="13">
        <f t="shared" si="90"/>
        <v>0</v>
      </c>
      <c r="R340" s="13">
        <f t="shared" si="91"/>
        <v>0</v>
      </c>
      <c r="S340" s="14">
        <f t="shared" si="92"/>
        <v>0</v>
      </c>
      <c r="T340" s="91">
        <f t="shared" si="93"/>
        <v>0</v>
      </c>
      <c r="U340" s="16">
        <f t="shared" si="94"/>
        <v>0</v>
      </c>
      <c r="V340" s="33">
        <f t="shared" si="101"/>
        <v>0</v>
      </c>
      <c r="W340" s="16">
        <f t="shared" si="95"/>
        <v>0</v>
      </c>
      <c r="X340" s="17">
        <f t="shared" si="96"/>
        <v>0</v>
      </c>
      <c r="Y340" s="16">
        <f t="shared" si="97"/>
        <v>0</v>
      </c>
      <c r="Z340" s="17">
        <f t="shared" si="98"/>
        <v>0</v>
      </c>
      <c r="AA340" s="15">
        <f t="shared" si="99"/>
        <v>0</v>
      </c>
      <c r="AB340" s="109">
        <f t="shared" si="100"/>
        <v>0</v>
      </c>
      <c r="AC340" s="7"/>
    </row>
    <row r="341" spans="1:29" ht="17.25" x14ac:dyDescent="0.25">
      <c r="A341" s="46"/>
      <c r="B341" s="47"/>
      <c r="C341" s="47"/>
      <c r="D341" s="48"/>
      <c r="E341" s="49"/>
      <c r="F341" s="50"/>
      <c r="G341" s="50"/>
      <c r="H341" s="51"/>
      <c r="I341" s="51"/>
      <c r="J341" s="11">
        <f t="shared" si="85"/>
        <v>0</v>
      </c>
      <c r="K341" s="118" t="str">
        <f t="shared" si="86"/>
        <v/>
      </c>
      <c r="L341" s="116" t="str">
        <f t="shared" si="87"/>
        <v/>
      </c>
      <c r="M341" s="85"/>
      <c r="N341" s="88" t="s">
        <v>25</v>
      </c>
      <c r="O341" s="12">
        <f t="shared" si="88"/>
        <v>0</v>
      </c>
      <c r="P341" s="13">
        <f t="shared" si="89"/>
        <v>0</v>
      </c>
      <c r="Q341" s="13">
        <f t="shared" si="90"/>
        <v>0</v>
      </c>
      <c r="R341" s="13">
        <f t="shared" si="91"/>
        <v>0</v>
      </c>
      <c r="S341" s="14">
        <f t="shared" si="92"/>
        <v>0</v>
      </c>
      <c r="T341" s="91">
        <f t="shared" si="93"/>
        <v>0</v>
      </c>
      <c r="U341" s="16">
        <f t="shared" si="94"/>
        <v>0</v>
      </c>
      <c r="V341" s="33">
        <f t="shared" si="101"/>
        <v>0</v>
      </c>
      <c r="W341" s="16">
        <f t="shared" si="95"/>
        <v>0</v>
      </c>
      <c r="X341" s="17">
        <f t="shared" si="96"/>
        <v>0</v>
      </c>
      <c r="Y341" s="16">
        <f t="shared" si="97"/>
        <v>0</v>
      </c>
      <c r="Z341" s="17">
        <f t="shared" si="98"/>
        <v>0</v>
      </c>
      <c r="AA341" s="15">
        <f t="shared" si="99"/>
        <v>0</v>
      </c>
      <c r="AB341" s="109">
        <f t="shared" si="100"/>
        <v>0</v>
      </c>
      <c r="AC341" s="7"/>
    </row>
    <row r="342" spans="1:29" ht="17.25" x14ac:dyDescent="0.25">
      <c r="A342" s="46"/>
      <c r="B342" s="47"/>
      <c r="C342" s="47"/>
      <c r="D342" s="48"/>
      <c r="E342" s="49"/>
      <c r="F342" s="50"/>
      <c r="G342" s="50"/>
      <c r="H342" s="51"/>
      <c r="I342" s="51"/>
      <c r="J342" s="11">
        <f t="shared" si="85"/>
        <v>0</v>
      </c>
      <c r="K342" s="118" t="str">
        <f t="shared" si="86"/>
        <v/>
      </c>
      <c r="L342" s="116" t="str">
        <f t="shared" si="87"/>
        <v/>
      </c>
      <c r="M342" s="85"/>
      <c r="N342" s="88" t="s">
        <v>25</v>
      </c>
      <c r="O342" s="12">
        <f t="shared" si="88"/>
        <v>0</v>
      </c>
      <c r="P342" s="13">
        <f t="shared" si="89"/>
        <v>0</v>
      </c>
      <c r="Q342" s="13">
        <f t="shared" si="90"/>
        <v>0</v>
      </c>
      <c r="R342" s="13">
        <f t="shared" si="91"/>
        <v>0</v>
      </c>
      <c r="S342" s="14">
        <f t="shared" si="92"/>
        <v>0</v>
      </c>
      <c r="T342" s="91">
        <f t="shared" si="93"/>
        <v>0</v>
      </c>
      <c r="U342" s="16">
        <f t="shared" si="94"/>
        <v>0</v>
      </c>
      <c r="V342" s="33">
        <f t="shared" si="101"/>
        <v>0</v>
      </c>
      <c r="W342" s="16">
        <f t="shared" si="95"/>
        <v>0</v>
      </c>
      <c r="X342" s="17">
        <f t="shared" si="96"/>
        <v>0</v>
      </c>
      <c r="Y342" s="16">
        <f t="shared" si="97"/>
        <v>0</v>
      </c>
      <c r="Z342" s="17">
        <f t="shared" si="98"/>
        <v>0</v>
      </c>
      <c r="AA342" s="15">
        <f t="shared" si="99"/>
        <v>0</v>
      </c>
      <c r="AB342" s="109">
        <f t="shared" si="100"/>
        <v>0</v>
      </c>
      <c r="AC342" s="7"/>
    </row>
    <row r="343" spans="1:29" ht="17.25" x14ac:dyDescent="0.25">
      <c r="A343" s="46"/>
      <c r="B343" s="47"/>
      <c r="C343" s="47"/>
      <c r="D343" s="48"/>
      <c r="E343" s="49"/>
      <c r="F343" s="50"/>
      <c r="G343" s="50"/>
      <c r="H343" s="51"/>
      <c r="I343" s="51"/>
      <c r="J343" s="11">
        <f t="shared" si="85"/>
        <v>0</v>
      </c>
      <c r="K343" s="118" t="str">
        <f t="shared" si="86"/>
        <v/>
      </c>
      <c r="L343" s="116" t="str">
        <f t="shared" si="87"/>
        <v/>
      </c>
      <c r="M343" s="85"/>
      <c r="N343" s="88" t="s">
        <v>25</v>
      </c>
      <c r="O343" s="12">
        <f t="shared" si="88"/>
        <v>0</v>
      </c>
      <c r="P343" s="13">
        <f t="shared" si="89"/>
        <v>0</v>
      </c>
      <c r="Q343" s="13">
        <f t="shared" si="90"/>
        <v>0</v>
      </c>
      <c r="R343" s="13">
        <f t="shared" si="91"/>
        <v>0</v>
      </c>
      <c r="S343" s="14">
        <f t="shared" si="92"/>
        <v>0</v>
      </c>
      <c r="T343" s="91">
        <f t="shared" si="93"/>
        <v>0</v>
      </c>
      <c r="U343" s="16">
        <f t="shared" si="94"/>
        <v>0</v>
      </c>
      <c r="V343" s="33">
        <f t="shared" si="101"/>
        <v>0</v>
      </c>
      <c r="W343" s="16">
        <f t="shared" si="95"/>
        <v>0</v>
      </c>
      <c r="X343" s="17">
        <f t="shared" si="96"/>
        <v>0</v>
      </c>
      <c r="Y343" s="16">
        <f t="shared" si="97"/>
        <v>0</v>
      </c>
      <c r="Z343" s="17">
        <f t="shared" si="98"/>
        <v>0</v>
      </c>
      <c r="AA343" s="15">
        <f t="shared" si="99"/>
        <v>0</v>
      </c>
      <c r="AB343" s="109">
        <f t="shared" si="100"/>
        <v>0</v>
      </c>
      <c r="AC343" s="7"/>
    </row>
    <row r="344" spans="1:29" ht="17.25" x14ac:dyDescent="0.25">
      <c r="A344" s="46"/>
      <c r="B344" s="47"/>
      <c r="C344" s="47"/>
      <c r="D344" s="48"/>
      <c r="E344" s="49"/>
      <c r="F344" s="50"/>
      <c r="G344" s="50"/>
      <c r="H344" s="51"/>
      <c r="I344" s="51"/>
      <c r="J344" s="11">
        <f t="shared" si="85"/>
        <v>0</v>
      </c>
      <c r="K344" s="118" t="str">
        <f t="shared" si="86"/>
        <v/>
      </c>
      <c r="L344" s="116" t="str">
        <f t="shared" si="87"/>
        <v/>
      </c>
      <c r="M344" s="85"/>
      <c r="N344" s="88" t="s">
        <v>25</v>
      </c>
      <c r="O344" s="12">
        <f t="shared" si="88"/>
        <v>0</v>
      </c>
      <c r="P344" s="13">
        <f t="shared" si="89"/>
        <v>0</v>
      </c>
      <c r="Q344" s="13">
        <f t="shared" si="90"/>
        <v>0</v>
      </c>
      <c r="R344" s="13">
        <f t="shared" si="91"/>
        <v>0</v>
      </c>
      <c r="S344" s="14">
        <f t="shared" si="92"/>
        <v>0</v>
      </c>
      <c r="T344" s="91">
        <f t="shared" si="93"/>
        <v>0</v>
      </c>
      <c r="U344" s="16">
        <f t="shared" si="94"/>
        <v>0</v>
      </c>
      <c r="V344" s="33">
        <f t="shared" si="101"/>
        <v>0</v>
      </c>
      <c r="W344" s="16">
        <f t="shared" si="95"/>
        <v>0</v>
      </c>
      <c r="X344" s="17">
        <f t="shared" si="96"/>
        <v>0</v>
      </c>
      <c r="Y344" s="16">
        <f t="shared" si="97"/>
        <v>0</v>
      </c>
      <c r="Z344" s="17">
        <f t="shared" si="98"/>
        <v>0</v>
      </c>
      <c r="AA344" s="15">
        <f t="shared" si="99"/>
        <v>0</v>
      </c>
      <c r="AB344" s="109">
        <f t="shared" si="100"/>
        <v>0</v>
      </c>
      <c r="AC344" s="7"/>
    </row>
    <row r="345" spans="1:29" ht="17.25" x14ac:dyDescent="0.25">
      <c r="A345" s="46"/>
      <c r="B345" s="47"/>
      <c r="C345" s="47"/>
      <c r="D345" s="48"/>
      <c r="E345" s="49"/>
      <c r="F345" s="50"/>
      <c r="G345" s="50"/>
      <c r="H345" s="51"/>
      <c r="I345" s="51"/>
      <c r="J345" s="11">
        <f t="shared" si="85"/>
        <v>0</v>
      </c>
      <c r="K345" s="118" t="str">
        <f t="shared" si="86"/>
        <v/>
      </c>
      <c r="L345" s="116" t="str">
        <f t="shared" si="87"/>
        <v/>
      </c>
      <c r="M345" s="85"/>
      <c r="N345" s="88" t="s">
        <v>25</v>
      </c>
      <c r="O345" s="12">
        <f t="shared" si="88"/>
        <v>0</v>
      </c>
      <c r="P345" s="13">
        <f t="shared" si="89"/>
        <v>0</v>
      </c>
      <c r="Q345" s="13">
        <f t="shared" si="90"/>
        <v>0</v>
      </c>
      <c r="R345" s="13">
        <f t="shared" si="91"/>
        <v>0</v>
      </c>
      <c r="S345" s="14">
        <f t="shared" si="92"/>
        <v>0</v>
      </c>
      <c r="T345" s="91">
        <f t="shared" si="93"/>
        <v>0</v>
      </c>
      <c r="U345" s="16">
        <f t="shared" si="94"/>
        <v>0</v>
      </c>
      <c r="V345" s="33">
        <f t="shared" si="101"/>
        <v>0</v>
      </c>
      <c r="W345" s="16">
        <f t="shared" si="95"/>
        <v>0</v>
      </c>
      <c r="X345" s="17">
        <f t="shared" si="96"/>
        <v>0</v>
      </c>
      <c r="Y345" s="16">
        <f t="shared" si="97"/>
        <v>0</v>
      </c>
      <c r="Z345" s="17">
        <f t="shared" si="98"/>
        <v>0</v>
      </c>
      <c r="AA345" s="15">
        <f t="shared" si="99"/>
        <v>0</v>
      </c>
      <c r="AB345" s="109">
        <f t="shared" si="100"/>
        <v>0</v>
      </c>
      <c r="AC345" s="7"/>
    </row>
    <row r="346" spans="1:29" ht="17.25" x14ac:dyDescent="0.25">
      <c r="A346" s="46"/>
      <c r="B346" s="47"/>
      <c r="C346" s="47"/>
      <c r="D346" s="48"/>
      <c r="E346" s="49"/>
      <c r="F346" s="50"/>
      <c r="G346" s="50"/>
      <c r="H346" s="51"/>
      <c r="I346" s="51"/>
      <c r="J346" s="11">
        <f t="shared" si="85"/>
        <v>0</v>
      </c>
      <c r="K346" s="118" t="str">
        <f t="shared" si="86"/>
        <v/>
      </c>
      <c r="L346" s="116" t="str">
        <f t="shared" si="87"/>
        <v/>
      </c>
      <c r="M346" s="85"/>
      <c r="N346" s="88" t="s">
        <v>25</v>
      </c>
      <c r="O346" s="12">
        <f t="shared" si="88"/>
        <v>0</v>
      </c>
      <c r="P346" s="13">
        <f t="shared" si="89"/>
        <v>0</v>
      </c>
      <c r="Q346" s="13">
        <f t="shared" si="90"/>
        <v>0</v>
      </c>
      <c r="R346" s="13">
        <f t="shared" si="91"/>
        <v>0</v>
      </c>
      <c r="S346" s="14">
        <f t="shared" si="92"/>
        <v>0</v>
      </c>
      <c r="T346" s="91">
        <f t="shared" si="93"/>
        <v>0</v>
      </c>
      <c r="U346" s="16">
        <f t="shared" si="94"/>
        <v>0</v>
      </c>
      <c r="V346" s="33">
        <f t="shared" si="101"/>
        <v>0</v>
      </c>
      <c r="W346" s="16">
        <f t="shared" si="95"/>
        <v>0</v>
      </c>
      <c r="X346" s="17">
        <f t="shared" si="96"/>
        <v>0</v>
      </c>
      <c r="Y346" s="16">
        <f t="shared" si="97"/>
        <v>0</v>
      </c>
      <c r="Z346" s="17">
        <f t="shared" si="98"/>
        <v>0</v>
      </c>
      <c r="AA346" s="15">
        <f t="shared" si="99"/>
        <v>0</v>
      </c>
      <c r="AB346" s="109">
        <f t="shared" si="100"/>
        <v>0</v>
      </c>
      <c r="AC346" s="7"/>
    </row>
    <row r="347" spans="1:29" ht="17.25" x14ac:dyDescent="0.25">
      <c r="A347" s="46"/>
      <c r="B347" s="47"/>
      <c r="C347" s="47"/>
      <c r="D347" s="48"/>
      <c r="E347" s="49"/>
      <c r="F347" s="50"/>
      <c r="G347" s="50"/>
      <c r="H347" s="51"/>
      <c r="I347" s="51"/>
      <c r="J347" s="11">
        <f t="shared" si="85"/>
        <v>0</v>
      </c>
      <c r="K347" s="118" t="str">
        <f t="shared" si="86"/>
        <v/>
      </c>
      <c r="L347" s="116" t="str">
        <f t="shared" si="87"/>
        <v/>
      </c>
      <c r="M347" s="85"/>
      <c r="N347" s="88" t="s">
        <v>25</v>
      </c>
      <c r="O347" s="12">
        <f t="shared" si="88"/>
        <v>0</v>
      </c>
      <c r="P347" s="13">
        <f t="shared" si="89"/>
        <v>0</v>
      </c>
      <c r="Q347" s="13">
        <f t="shared" si="90"/>
        <v>0</v>
      </c>
      <c r="R347" s="13">
        <f t="shared" si="91"/>
        <v>0</v>
      </c>
      <c r="S347" s="14">
        <f t="shared" si="92"/>
        <v>0</v>
      </c>
      <c r="T347" s="91">
        <f t="shared" si="93"/>
        <v>0</v>
      </c>
      <c r="U347" s="16">
        <f t="shared" si="94"/>
        <v>0</v>
      </c>
      <c r="V347" s="33">
        <f t="shared" si="101"/>
        <v>0</v>
      </c>
      <c r="W347" s="16">
        <f t="shared" si="95"/>
        <v>0</v>
      </c>
      <c r="X347" s="17">
        <f t="shared" si="96"/>
        <v>0</v>
      </c>
      <c r="Y347" s="16">
        <f t="shared" si="97"/>
        <v>0</v>
      </c>
      <c r="Z347" s="17">
        <f t="shared" si="98"/>
        <v>0</v>
      </c>
      <c r="AA347" s="15">
        <f t="shared" si="99"/>
        <v>0</v>
      </c>
      <c r="AB347" s="109">
        <f t="shared" si="100"/>
        <v>0</v>
      </c>
      <c r="AC347" s="7"/>
    </row>
    <row r="348" spans="1:29" ht="17.25" x14ac:dyDescent="0.25">
      <c r="A348" s="46"/>
      <c r="B348" s="47"/>
      <c r="C348" s="47"/>
      <c r="D348" s="48"/>
      <c r="E348" s="49"/>
      <c r="F348" s="50"/>
      <c r="G348" s="50"/>
      <c r="H348" s="51"/>
      <c r="I348" s="51"/>
      <c r="J348" s="11">
        <f t="shared" si="85"/>
        <v>0</v>
      </c>
      <c r="K348" s="118" t="str">
        <f t="shared" si="86"/>
        <v/>
      </c>
      <c r="L348" s="116" t="str">
        <f t="shared" si="87"/>
        <v/>
      </c>
      <c r="M348" s="85"/>
      <c r="N348" s="88" t="s">
        <v>25</v>
      </c>
      <c r="O348" s="12">
        <f t="shared" si="88"/>
        <v>0</v>
      </c>
      <c r="P348" s="13">
        <f t="shared" si="89"/>
        <v>0</v>
      </c>
      <c r="Q348" s="13">
        <f t="shared" si="90"/>
        <v>0</v>
      </c>
      <c r="R348" s="13">
        <f t="shared" si="91"/>
        <v>0</v>
      </c>
      <c r="S348" s="14">
        <f t="shared" si="92"/>
        <v>0</v>
      </c>
      <c r="T348" s="91">
        <f t="shared" si="93"/>
        <v>0</v>
      </c>
      <c r="U348" s="16">
        <f t="shared" si="94"/>
        <v>0</v>
      </c>
      <c r="V348" s="33">
        <f t="shared" si="101"/>
        <v>0</v>
      </c>
      <c r="W348" s="16">
        <f t="shared" si="95"/>
        <v>0</v>
      </c>
      <c r="X348" s="17">
        <f t="shared" si="96"/>
        <v>0</v>
      </c>
      <c r="Y348" s="16">
        <f t="shared" si="97"/>
        <v>0</v>
      </c>
      <c r="Z348" s="17">
        <f t="shared" si="98"/>
        <v>0</v>
      </c>
      <c r="AA348" s="15">
        <f t="shared" si="99"/>
        <v>0</v>
      </c>
      <c r="AB348" s="109">
        <f t="shared" si="100"/>
        <v>0</v>
      </c>
      <c r="AC348" s="7"/>
    </row>
    <row r="349" spans="1:29" ht="17.25" x14ac:dyDescent="0.25">
      <c r="A349" s="46"/>
      <c r="B349" s="47"/>
      <c r="C349" s="47"/>
      <c r="D349" s="48"/>
      <c r="E349" s="49"/>
      <c r="F349" s="50"/>
      <c r="G349" s="50"/>
      <c r="H349" s="51"/>
      <c r="I349" s="51"/>
      <c r="J349" s="11">
        <f t="shared" ref="J349:J350" si="102">H349+I349</f>
        <v>0</v>
      </c>
      <c r="K349" s="118" t="str">
        <f t="shared" si="86"/>
        <v/>
      </c>
      <c r="L349" s="116" t="str">
        <f t="shared" si="87"/>
        <v/>
      </c>
      <c r="M349" s="85"/>
      <c r="N349" s="88" t="s">
        <v>25</v>
      </c>
      <c r="O349" s="12">
        <f t="shared" ref="O349:O350" si="103">IF(H349&gt;0,59.2,0)</f>
        <v>0</v>
      </c>
      <c r="P349" s="13">
        <f t="shared" ref="P349:P350" si="104">IF(I349&gt;0,45.71,0)</f>
        <v>0</v>
      </c>
      <c r="Q349" s="13">
        <f t="shared" si="90"/>
        <v>0</v>
      </c>
      <c r="R349" s="13">
        <f t="shared" si="91"/>
        <v>0</v>
      </c>
      <c r="S349" s="14">
        <f t="shared" si="92"/>
        <v>0</v>
      </c>
      <c r="T349" s="91">
        <f t="shared" ref="T349:T350" si="105">IF(M349=0,0,IF((M349&lt;5000),5000,M349))</f>
        <v>0</v>
      </c>
      <c r="U349" s="16">
        <f t="shared" ref="U349:U350" si="106">IF(T349=0,0,ROUND((T349-5000)/(20000-5000),2))</f>
        <v>0</v>
      </c>
      <c r="V349" s="33">
        <f t="shared" si="101"/>
        <v>0</v>
      </c>
      <c r="W349" s="16">
        <f t="shared" ref="W349:W350" si="107">IF(H349&gt;0,ROUND((U349*(O349-V349)+V349),2),0)</f>
        <v>0</v>
      </c>
      <c r="X349" s="17">
        <f t="shared" ref="X349:X350" si="108">IF(H349&gt;0,ROUND(O349-W349,2),0)</f>
        <v>0</v>
      </c>
      <c r="Y349" s="16">
        <f t="shared" ref="Y349:Y350" si="109">IF(I349&gt;0,(ROUND((U349*(P349-V349)+V349),2)),0)</f>
        <v>0</v>
      </c>
      <c r="Z349" s="17">
        <f t="shared" ref="Z349:Z350" si="110">IF(I349&gt;0,(ROUND(P349-Y349,2)),0)</f>
        <v>0</v>
      </c>
      <c r="AA349" s="15">
        <f t="shared" si="99"/>
        <v>0</v>
      </c>
      <c r="AB349" s="109">
        <f t="shared" si="100"/>
        <v>0</v>
      </c>
    </row>
    <row r="350" spans="1:29" ht="17.25" x14ac:dyDescent="0.25">
      <c r="A350" s="46"/>
      <c r="B350" s="47"/>
      <c r="C350" s="47"/>
      <c r="D350" s="48"/>
      <c r="E350" s="49"/>
      <c r="F350" s="50"/>
      <c r="G350" s="50"/>
      <c r="H350" s="51"/>
      <c r="I350" s="51"/>
      <c r="J350" s="11">
        <f t="shared" si="102"/>
        <v>0</v>
      </c>
      <c r="K350" s="118" t="str">
        <f t="shared" si="86"/>
        <v/>
      </c>
      <c r="L350" s="116" t="str">
        <f t="shared" si="87"/>
        <v/>
      </c>
      <c r="M350" s="85"/>
      <c r="N350" s="88" t="s">
        <v>25</v>
      </c>
      <c r="O350" s="12">
        <f t="shared" si="103"/>
        <v>0</v>
      </c>
      <c r="P350" s="13">
        <f t="shared" si="104"/>
        <v>0</v>
      </c>
      <c r="Q350" s="13">
        <f t="shared" si="90"/>
        <v>0</v>
      </c>
      <c r="R350" s="13">
        <f t="shared" si="91"/>
        <v>0</v>
      </c>
      <c r="S350" s="14">
        <f t="shared" si="92"/>
        <v>0</v>
      </c>
      <c r="T350" s="91">
        <f t="shared" si="105"/>
        <v>0</v>
      </c>
      <c r="U350" s="16">
        <f t="shared" si="106"/>
        <v>0</v>
      </c>
      <c r="V350" s="33">
        <f t="shared" si="101"/>
        <v>0</v>
      </c>
      <c r="W350" s="16">
        <f t="shared" si="107"/>
        <v>0</v>
      </c>
      <c r="X350" s="17">
        <f t="shared" si="108"/>
        <v>0</v>
      </c>
      <c r="Y350" s="16">
        <f t="shared" si="109"/>
        <v>0</v>
      </c>
      <c r="Z350" s="17">
        <f t="shared" si="110"/>
        <v>0</v>
      </c>
      <c r="AA350" s="15">
        <f t="shared" si="99"/>
        <v>0</v>
      </c>
      <c r="AB350" s="109">
        <f t="shared" si="100"/>
        <v>0</v>
      </c>
    </row>
  </sheetData>
  <sheetProtection algorithmName="SHA-512" hashValue="K820VI15VQI+bgnEWl4qntoiYu+JHQgCZXZmpu3DfU1pFQ71CS2ygUvBf+bhnvEvMmO9ApvVbUWH9mr7RWl7bw==" saltValue="7X0qrKInXYc+tKUH5+K5ow==" spinCount="100000" sheet="1" objects="1" scenarios="1"/>
  <mergeCells count="13">
    <mergeCell ref="Q5:S5"/>
    <mergeCell ref="T5:U5"/>
    <mergeCell ref="W5:AB5"/>
    <mergeCell ref="A2:AB2"/>
    <mergeCell ref="A3:AB3"/>
    <mergeCell ref="A4:AB4"/>
    <mergeCell ref="B5:C5"/>
    <mergeCell ref="D5:E5"/>
    <mergeCell ref="F5:G5"/>
    <mergeCell ref="H5:I5"/>
    <mergeCell ref="J5:K5"/>
    <mergeCell ref="M5:N5"/>
    <mergeCell ref="O5:P5"/>
  </mergeCells>
  <conditionalFormatting sqref="K1:K5 K7:K1048576">
    <cfRule type="cellIs" dxfId="11" priority="3" operator="equal">
      <formula>"Errore"</formula>
    </cfRule>
    <cfRule type="cellIs" dxfId="10" priority="4" operator="equal">
      <formula>"eRRORE"</formula>
    </cfRule>
  </conditionalFormatting>
  <conditionalFormatting sqref="K7:K350">
    <cfRule type="cellIs" dxfId="9" priority="2" operator="equal">
      <formula>"Errore Verificare Giorni"</formula>
    </cfRule>
  </conditionalFormatting>
  <conditionalFormatting sqref="K7:K350">
    <cfRule type="cellIs" dxfId="8" priority="1" operator="equal">
      <formula>"Errore! Verificare Giorni"</formula>
    </cfRule>
  </conditionalFormatting>
  <dataValidations count="8">
    <dataValidation type="date" allowBlank="1" showInputMessage="1" showErrorMessage="1" sqref="WVN983047:WVO983388 JB7:JC348 SX7:SY348 ACT7:ACU348 AMP7:AMQ348 AWL7:AWM348 BGH7:BGI348 BQD7:BQE348 BZZ7:CAA348 CJV7:CJW348 CTR7:CTS348 DDN7:DDO348 DNJ7:DNK348 DXF7:DXG348 EHB7:EHC348 EQX7:EQY348 FAT7:FAU348 FKP7:FKQ348 FUL7:FUM348 GEH7:GEI348 GOD7:GOE348 GXZ7:GYA348 HHV7:HHW348 HRR7:HRS348 IBN7:IBO348 ILJ7:ILK348 IVF7:IVG348 JFB7:JFC348 JOX7:JOY348 JYT7:JYU348 KIP7:KIQ348 KSL7:KSM348 LCH7:LCI348 LMD7:LME348 LVZ7:LWA348 MFV7:MFW348 MPR7:MPS348 MZN7:MZO348 NJJ7:NJK348 NTF7:NTG348 ODB7:ODC348 OMX7:OMY348 OWT7:OWU348 PGP7:PGQ348 PQL7:PQM348 QAH7:QAI348 QKD7:QKE348 QTZ7:QUA348 RDV7:RDW348 RNR7:RNS348 RXN7:RXO348 SHJ7:SHK348 SRF7:SRG348 TBB7:TBC348 TKX7:TKY348 TUT7:TUU348 UEP7:UEQ348 UOL7:UOM348 UYH7:UYI348 VID7:VIE348 VRZ7:VSA348 WBV7:WBW348 WLR7:WLS348 WVN7:WVO348 F65543:G65884 JB65543:JC65884 SX65543:SY65884 ACT65543:ACU65884 AMP65543:AMQ65884 AWL65543:AWM65884 BGH65543:BGI65884 BQD65543:BQE65884 BZZ65543:CAA65884 CJV65543:CJW65884 CTR65543:CTS65884 DDN65543:DDO65884 DNJ65543:DNK65884 DXF65543:DXG65884 EHB65543:EHC65884 EQX65543:EQY65884 FAT65543:FAU65884 FKP65543:FKQ65884 FUL65543:FUM65884 GEH65543:GEI65884 GOD65543:GOE65884 GXZ65543:GYA65884 HHV65543:HHW65884 HRR65543:HRS65884 IBN65543:IBO65884 ILJ65543:ILK65884 IVF65543:IVG65884 JFB65543:JFC65884 JOX65543:JOY65884 JYT65543:JYU65884 KIP65543:KIQ65884 KSL65543:KSM65884 LCH65543:LCI65884 LMD65543:LME65884 LVZ65543:LWA65884 MFV65543:MFW65884 MPR65543:MPS65884 MZN65543:MZO65884 NJJ65543:NJK65884 NTF65543:NTG65884 ODB65543:ODC65884 OMX65543:OMY65884 OWT65543:OWU65884 PGP65543:PGQ65884 PQL65543:PQM65884 QAH65543:QAI65884 QKD65543:QKE65884 QTZ65543:QUA65884 RDV65543:RDW65884 RNR65543:RNS65884 RXN65543:RXO65884 SHJ65543:SHK65884 SRF65543:SRG65884 TBB65543:TBC65884 TKX65543:TKY65884 TUT65543:TUU65884 UEP65543:UEQ65884 UOL65543:UOM65884 UYH65543:UYI65884 VID65543:VIE65884 VRZ65543:VSA65884 WBV65543:WBW65884 WLR65543:WLS65884 WVN65543:WVO65884 F131079:G131420 JB131079:JC131420 SX131079:SY131420 ACT131079:ACU131420 AMP131079:AMQ131420 AWL131079:AWM131420 BGH131079:BGI131420 BQD131079:BQE131420 BZZ131079:CAA131420 CJV131079:CJW131420 CTR131079:CTS131420 DDN131079:DDO131420 DNJ131079:DNK131420 DXF131079:DXG131420 EHB131079:EHC131420 EQX131079:EQY131420 FAT131079:FAU131420 FKP131079:FKQ131420 FUL131079:FUM131420 GEH131079:GEI131420 GOD131079:GOE131420 GXZ131079:GYA131420 HHV131079:HHW131420 HRR131079:HRS131420 IBN131079:IBO131420 ILJ131079:ILK131420 IVF131079:IVG131420 JFB131079:JFC131420 JOX131079:JOY131420 JYT131079:JYU131420 KIP131079:KIQ131420 KSL131079:KSM131420 LCH131079:LCI131420 LMD131079:LME131420 LVZ131079:LWA131420 MFV131079:MFW131420 MPR131079:MPS131420 MZN131079:MZO131420 NJJ131079:NJK131420 NTF131079:NTG131420 ODB131079:ODC131420 OMX131079:OMY131420 OWT131079:OWU131420 PGP131079:PGQ131420 PQL131079:PQM131420 QAH131079:QAI131420 QKD131079:QKE131420 QTZ131079:QUA131420 RDV131079:RDW131420 RNR131079:RNS131420 RXN131079:RXO131420 SHJ131079:SHK131420 SRF131079:SRG131420 TBB131079:TBC131420 TKX131079:TKY131420 TUT131079:TUU131420 UEP131079:UEQ131420 UOL131079:UOM131420 UYH131079:UYI131420 VID131079:VIE131420 VRZ131079:VSA131420 WBV131079:WBW131420 WLR131079:WLS131420 WVN131079:WVO131420 F196615:G196956 JB196615:JC196956 SX196615:SY196956 ACT196615:ACU196956 AMP196615:AMQ196956 AWL196615:AWM196956 BGH196615:BGI196956 BQD196615:BQE196956 BZZ196615:CAA196956 CJV196615:CJW196956 CTR196615:CTS196956 DDN196615:DDO196956 DNJ196615:DNK196956 DXF196615:DXG196956 EHB196615:EHC196956 EQX196615:EQY196956 FAT196615:FAU196956 FKP196615:FKQ196956 FUL196615:FUM196956 GEH196615:GEI196956 GOD196615:GOE196956 GXZ196615:GYA196956 HHV196615:HHW196956 HRR196615:HRS196956 IBN196615:IBO196956 ILJ196615:ILK196956 IVF196615:IVG196956 JFB196615:JFC196956 JOX196615:JOY196956 JYT196615:JYU196956 KIP196615:KIQ196956 KSL196615:KSM196956 LCH196615:LCI196956 LMD196615:LME196956 LVZ196615:LWA196956 MFV196615:MFW196956 MPR196615:MPS196956 MZN196615:MZO196956 NJJ196615:NJK196956 NTF196615:NTG196956 ODB196615:ODC196956 OMX196615:OMY196956 OWT196615:OWU196956 PGP196615:PGQ196956 PQL196615:PQM196956 QAH196615:QAI196956 QKD196615:QKE196956 QTZ196615:QUA196956 RDV196615:RDW196956 RNR196615:RNS196956 RXN196615:RXO196956 SHJ196615:SHK196956 SRF196615:SRG196956 TBB196615:TBC196956 TKX196615:TKY196956 TUT196615:TUU196956 UEP196615:UEQ196956 UOL196615:UOM196956 UYH196615:UYI196956 VID196615:VIE196956 VRZ196615:VSA196956 WBV196615:WBW196956 WLR196615:WLS196956 WVN196615:WVO196956 F262151:G262492 JB262151:JC262492 SX262151:SY262492 ACT262151:ACU262492 AMP262151:AMQ262492 AWL262151:AWM262492 BGH262151:BGI262492 BQD262151:BQE262492 BZZ262151:CAA262492 CJV262151:CJW262492 CTR262151:CTS262492 DDN262151:DDO262492 DNJ262151:DNK262492 DXF262151:DXG262492 EHB262151:EHC262492 EQX262151:EQY262492 FAT262151:FAU262492 FKP262151:FKQ262492 FUL262151:FUM262492 GEH262151:GEI262492 GOD262151:GOE262492 GXZ262151:GYA262492 HHV262151:HHW262492 HRR262151:HRS262492 IBN262151:IBO262492 ILJ262151:ILK262492 IVF262151:IVG262492 JFB262151:JFC262492 JOX262151:JOY262492 JYT262151:JYU262492 KIP262151:KIQ262492 KSL262151:KSM262492 LCH262151:LCI262492 LMD262151:LME262492 LVZ262151:LWA262492 MFV262151:MFW262492 MPR262151:MPS262492 MZN262151:MZO262492 NJJ262151:NJK262492 NTF262151:NTG262492 ODB262151:ODC262492 OMX262151:OMY262492 OWT262151:OWU262492 PGP262151:PGQ262492 PQL262151:PQM262492 QAH262151:QAI262492 QKD262151:QKE262492 QTZ262151:QUA262492 RDV262151:RDW262492 RNR262151:RNS262492 RXN262151:RXO262492 SHJ262151:SHK262492 SRF262151:SRG262492 TBB262151:TBC262492 TKX262151:TKY262492 TUT262151:TUU262492 UEP262151:UEQ262492 UOL262151:UOM262492 UYH262151:UYI262492 VID262151:VIE262492 VRZ262151:VSA262492 WBV262151:WBW262492 WLR262151:WLS262492 WVN262151:WVO262492 F327687:G328028 JB327687:JC328028 SX327687:SY328028 ACT327687:ACU328028 AMP327687:AMQ328028 AWL327687:AWM328028 BGH327687:BGI328028 BQD327687:BQE328028 BZZ327687:CAA328028 CJV327687:CJW328028 CTR327687:CTS328028 DDN327687:DDO328028 DNJ327687:DNK328028 DXF327687:DXG328028 EHB327687:EHC328028 EQX327687:EQY328028 FAT327687:FAU328028 FKP327687:FKQ328028 FUL327687:FUM328028 GEH327687:GEI328028 GOD327687:GOE328028 GXZ327687:GYA328028 HHV327687:HHW328028 HRR327687:HRS328028 IBN327687:IBO328028 ILJ327687:ILK328028 IVF327687:IVG328028 JFB327687:JFC328028 JOX327687:JOY328028 JYT327687:JYU328028 KIP327687:KIQ328028 KSL327687:KSM328028 LCH327687:LCI328028 LMD327687:LME328028 LVZ327687:LWA328028 MFV327687:MFW328028 MPR327687:MPS328028 MZN327687:MZO328028 NJJ327687:NJK328028 NTF327687:NTG328028 ODB327687:ODC328028 OMX327687:OMY328028 OWT327687:OWU328028 PGP327687:PGQ328028 PQL327687:PQM328028 QAH327687:QAI328028 QKD327687:QKE328028 QTZ327687:QUA328028 RDV327687:RDW328028 RNR327687:RNS328028 RXN327687:RXO328028 SHJ327687:SHK328028 SRF327687:SRG328028 TBB327687:TBC328028 TKX327687:TKY328028 TUT327687:TUU328028 UEP327687:UEQ328028 UOL327687:UOM328028 UYH327687:UYI328028 VID327687:VIE328028 VRZ327687:VSA328028 WBV327687:WBW328028 WLR327687:WLS328028 WVN327687:WVO328028 F393223:G393564 JB393223:JC393564 SX393223:SY393564 ACT393223:ACU393564 AMP393223:AMQ393564 AWL393223:AWM393564 BGH393223:BGI393564 BQD393223:BQE393564 BZZ393223:CAA393564 CJV393223:CJW393564 CTR393223:CTS393564 DDN393223:DDO393564 DNJ393223:DNK393564 DXF393223:DXG393564 EHB393223:EHC393564 EQX393223:EQY393564 FAT393223:FAU393564 FKP393223:FKQ393564 FUL393223:FUM393564 GEH393223:GEI393564 GOD393223:GOE393564 GXZ393223:GYA393564 HHV393223:HHW393564 HRR393223:HRS393564 IBN393223:IBO393564 ILJ393223:ILK393564 IVF393223:IVG393564 JFB393223:JFC393564 JOX393223:JOY393564 JYT393223:JYU393564 KIP393223:KIQ393564 KSL393223:KSM393564 LCH393223:LCI393564 LMD393223:LME393564 LVZ393223:LWA393564 MFV393223:MFW393564 MPR393223:MPS393564 MZN393223:MZO393564 NJJ393223:NJK393564 NTF393223:NTG393564 ODB393223:ODC393564 OMX393223:OMY393564 OWT393223:OWU393564 PGP393223:PGQ393564 PQL393223:PQM393564 QAH393223:QAI393564 QKD393223:QKE393564 QTZ393223:QUA393564 RDV393223:RDW393564 RNR393223:RNS393564 RXN393223:RXO393564 SHJ393223:SHK393564 SRF393223:SRG393564 TBB393223:TBC393564 TKX393223:TKY393564 TUT393223:TUU393564 UEP393223:UEQ393564 UOL393223:UOM393564 UYH393223:UYI393564 VID393223:VIE393564 VRZ393223:VSA393564 WBV393223:WBW393564 WLR393223:WLS393564 WVN393223:WVO393564 F458759:G459100 JB458759:JC459100 SX458759:SY459100 ACT458759:ACU459100 AMP458759:AMQ459100 AWL458759:AWM459100 BGH458759:BGI459100 BQD458759:BQE459100 BZZ458759:CAA459100 CJV458759:CJW459100 CTR458759:CTS459100 DDN458759:DDO459100 DNJ458759:DNK459100 DXF458759:DXG459100 EHB458759:EHC459100 EQX458759:EQY459100 FAT458759:FAU459100 FKP458759:FKQ459100 FUL458759:FUM459100 GEH458759:GEI459100 GOD458759:GOE459100 GXZ458759:GYA459100 HHV458759:HHW459100 HRR458759:HRS459100 IBN458759:IBO459100 ILJ458759:ILK459100 IVF458759:IVG459100 JFB458759:JFC459100 JOX458759:JOY459100 JYT458759:JYU459100 KIP458759:KIQ459100 KSL458759:KSM459100 LCH458759:LCI459100 LMD458759:LME459100 LVZ458759:LWA459100 MFV458759:MFW459100 MPR458759:MPS459100 MZN458759:MZO459100 NJJ458759:NJK459100 NTF458759:NTG459100 ODB458759:ODC459100 OMX458759:OMY459100 OWT458759:OWU459100 PGP458759:PGQ459100 PQL458759:PQM459100 QAH458759:QAI459100 QKD458759:QKE459100 QTZ458759:QUA459100 RDV458759:RDW459100 RNR458759:RNS459100 RXN458759:RXO459100 SHJ458759:SHK459100 SRF458759:SRG459100 TBB458759:TBC459100 TKX458759:TKY459100 TUT458759:TUU459100 UEP458759:UEQ459100 UOL458759:UOM459100 UYH458759:UYI459100 VID458759:VIE459100 VRZ458759:VSA459100 WBV458759:WBW459100 WLR458759:WLS459100 WVN458759:WVO459100 F524295:G524636 JB524295:JC524636 SX524295:SY524636 ACT524295:ACU524636 AMP524295:AMQ524636 AWL524295:AWM524636 BGH524295:BGI524636 BQD524295:BQE524636 BZZ524295:CAA524636 CJV524295:CJW524636 CTR524295:CTS524636 DDN524295:DDO524636 DNJ524295:DNK524636 DXF524295:DXG524636 EHB524295:EHC524636 EQX524295:EQY524636 FAT524295:FAU524636 FKP524295:FKQ524636 FUL524295:FUM524636 GEH524295:GEI524636 GOD524295:GOE524636 GXZ524295:GYA524636 HHV524295:HHW524636 HRR524295:HRS524636 IBN524295:IBO524636 ILJ524295:ILK524636 IVF524295:IVG524636 JFB524295:JFC524636 JOX524295:JOY524636 JYT524295:JYU524636 KIP524295:KIQ524636 KSL524295:KSM524636 LCH524295:LCI524636 LMD524295:LME524636 LVZ524295:LWA524636 MFV524295:MFW524636 MPR524295:MPS524636 MZN524295:MZO524636 NJJ524295:NJK524636 NTF524295:NTG524636 ODB524295:ODC524636 OMX524295:OMY524636 OWT524295:OWU524636 PGP524295:PGQ524636 PQL524295:PQM524636 QAH524295:QAI524636 QKD524295:QKE524636 QTZ524295:QUA524636 RDV524295:RDW524636 RNR524295:RNS524636 RXN524295:RXO524636 SHJ524295:SHK524636 SRF524295:SRG524636 TBB524295:TBC524636 TKX524295:TKY524636 TUT524295:TUU524636 UEP524295:UEQ524636 UOL524295:UOM524636 UYH524295:UYI524636 VID524295:VIE524636 VRZ524295:VSA524636 WBV524295:WBW524636 WLR524295:WLS524636 WVN524295:WVO524636 F589831:G590172 JB589831:JC590172 SX589831:SY590172 ACT589831:ACU590172 AMP589831:AMQ590172 AWL589831:AWM590172 BGH589831:BGI590172 BQD589831:BQE590172 BZZ589831:CAA590172 CJV589831:CJW590172 CTR589831:CTS590172 DDN589831:DDO590172 DNJ589831:DNK590172 DXF589831:DXG590172 EHB589831:EHC590172 EQX589831:EQY590172 FAT589831:FAU590172 FKP589831:FKQ590172 FUL589831:FUM590172 GEH589831:GEI590172 GOD589831:GOE590172 GXZ589831:GYA590172 HHV589831:HHW590172 HRR589831:HRS590172 IBN589831:IBO590172 ILJ589831:ILK590172 IVF589831:IVG590172 JFB589831:JFC590172 JOX589831:JOY590172 JYT589831:JYU590172 KIP589831:KIQ590172 KSL589831:KSM590172 LCH589831:LCI590172 LMD589831:LME590172 LVZ589831:LWA590172 MFV589831:MFW590172 MPR589831:MPS590172 MZN589831:MZO590172 NJJ589831:NJK590172 NTF589831:NTG590172 ODB589831:ODC590172 OMX589831:OMY590172 OWT589831:OWU590172 PGP589831:PGQ590172 PQL589831:PQM590172 QAH589831:QAI590172 QKD589831:QKE590172 QTZ589831:QUA590172 RDV589831:RDW590172 RNR589831:RNS590172 RXN589831:RXO590172 SHJ589831:SHK590172 SRF589831:SRG590172 TBB589831:TBC590172 TKX589831:TKY590172 TUT589831:TUU590172 UEP589831:UEQ590172 UOL589831:UOM590172 UYH589831:UYI590172 VID589831:VIE590172 VRZ589831:VSA590172 WBV589831:WBW590172 WLR589831:WLS590172 WVN589831:WVO590172 F655367:G655708 JB655367:JC655708 SX655367:SY655708 ACT655367:ACU655708 AMP655367:AMQ655708 AWL655367:AWM655708 BGH655367:BGI655708 BQD655367:BQE655708 BZZ655367:CAA655708 CJV655367:CJW655708 CTR655367:CTS655708 DDN655367:DDO655708 DNJ655367:DNK655708 DXF655367:DXG655708 EHB655367:EHC655708 EQX655367:EQY655708 FAT655367:FAU655708 FKP655367:FKQ655708 FUL655367:FUM655708 GEH655367:GEI655708 GOD655367:GOE655708 GXZ655367:GYA655708 HHV655367:HHW655708 HRR655367:HRS655708 IBN655367:IBO655708 ILJ655367:ILK655708 IVF655367:IVG655708 JFB655367:JFC655708 JOX655367:JOY655708 JYT655367:JYU655708 KIP655367:KIQ655708 KSL655367:KSM655708 LCH655367:LCI655708 LMD655367:LME655708 LVZ655367:LWA655708 MFV655367:MFW655708 MPR655367:MPS655708 MZN655367:MZO655708 NJJ655367:NJK655708 NTF655367:NTG655708 ODB655367:ODC655708 OMX655367:OMY655708 OWT655367:OWU655708 PGP655367:PGQ655708 PQL655367:PQM655708 QAH655367:QAI655708 QKD655367:QKE655708 QTZ655367:QUA655708 RDV655367:RDW655708 RNR655367:RNS655708 RXN655367:RXO655708 SHJ655367:SHK655708 SRF655367:SRG655708 TBB655367:TBC655708 TKX655367:TKY655708 TUT655367:TUU655708 UEP655367:UEQ655708 UOL655367:UOM655708 UYH655367:UYI655708 VID655367:VIE655708 VRZ655367:VSA655708 WBV655367:WBW655708 WLR655367:WLS655708 WVN655367:WVO655708 F720903:G721244 JB720903:JC721244 SX720903:SY721244 ACT720903:ACU721244 AMP720903:AMQ721244 AWL720903:AWM721244 BGH720903:BGI721244 BQD720903:BQE721244 BZZ720903:CAA721244 CJV720903:CJW721244 CTR720903:CTS721244 DDN720903:DDO721244 DNJ720903:DNK721244 DXF720903:DXG721244 EHB720903:EHC721244 EQX720903:EQY721244 FAT720903:FAU721244 FKP720903:FKQ721244 FUL720903:FUM721244 GEH720903:GEI721244 GOD720903:GOE721244 GXZ720903:GYA721244 HHV720903:HHW721244 HRR720903:HRS721244 IBN720903:IBO721244 ILJ720903:ILK721244 IVF720903:IVG721244 JFB720903:JFC721244 JOX720903:JOY721244 JYT720903:JYU721244 KIP720903:KIQ721244 KSL720903:KSM721244 LCH720903:LCI721244 LMD720903:LME721244 LVZ720903:LWA721244 MFV720903:MFW721244 MPR720903:MPS721244 MZN720903:MZO721244 NJJ720903:NJK721244 NTF720903:NTG721244 ODB720903:ODC721244 OMX720903:OMY721244 OWT720903:OWU721244 PGP720903:PGQ721244 PQL720903:PQM721244 QAH720903:QAI721244 QKD720903:QKE721244 QTZ720903:QUA721244 RDV720903:RDW721244 RNR720903:RNS721244 RXN720903:RXO721244 SHJ720903:SHK721244 SRF720903:SRG721244 TBB720903:TBC721244 TKX720903:TKY721244 TUT720903:TUU721244 UEP720903:UEQ721244 UOL720903:UOM721244 UYH720903:UYI721244 VID720903:VIE721244 VRZ720903:VSA721244 WBV720903:WBW721244 WLR720903:WLS721244 WVN720903:WVO721244 F786439:G786780 JB786439:JC786780 SX786439:SY786780 ACT786439:ACU786780 AMP786439:AMQ786780 AWL786439:AWM786780 BGH786439:BGI786780 BQD786439:BQE786780 BZZ786439:CAA786780 CJV786439:CJW786780 CTR786439:CTS786780 DDN786439:DDO786780 DNJ786439:DNK786780 DXF786439:DXG786780 EHB786439:EHC786780 EQX786439:EQY786780 FAT786439:FAU786780 FKP786439:FKQ786780 FUL786439:FUM786780 GEH786439:GEI786780 GOD786439:GOE786780 GXZ786439:GYA786780 HHV786439:HHW786780 HRR786439:HRS786780 IBN786439:IBO786780 ILJ786439:ILK786780 IVF786439:IVG786780 JFB786439:JFC786780 JOX786439:JOY786780 JYT786439:JYU786780 KIP786439:KIQ786780 KSL786439:KSM786780 LCH786439:LCI786780 LMD786439:LME786780 LVZ786439:LWA786780 MFV786439:MFW786780 MPR786439:MPS786780 MZN786439:MZO786780 NJJ786439:NJK786780 NTF786439:NTG786780 ODB786439:ODC786780 OMX786439:OMY786780 OWT786439:OWU786780 PGP786439:PGQ786780 PQL786439:PQM786780 QAH786439:QAI786780 QKD786439:QKE786780 QTZ786439:QUA786780 RDV786439:RDW786780 RNR786439:RNS786780 RXN786439:RXO786780 SHJ786439:SHK786780 SRF786439:SRG786780 TBB786439:TBC786780 TKX786439:TKY786780 TUT786439:TUU786780 UEP786439:UEQ786780 UOL786439:UOM786780 UYH786439:UYI786780 VID786439:VIE786780 VRZ786439:VSA786780 WBV786439:WBW786780 WLR786439:WLS786780 WVN786439:WVO786780 F851975:G852316 JB851975:JC852316 SX851975:SY852316 ACT851975:ACU852316 AMP851975:AMQ852316 AWL851975:AWM852316 BGH851975:BGI852316 BQD851975:BQE852316 BZZ851975:CAA852316 CJV851975:CJW852316 CTR851975:CTS852316 DDN851975:DDO852316 DNJ851975:DNK852316 DXF851975:DXG852316 EHB851975:EHC852316 EQX851975:EQY852316 FAT851975:FAU852316 FKP851975:FKQ852316 FUL851975:FUM852316 GEH851975:GEI852316 GOD851975:GOE852316 GXZ851975:GYA852316 HHV851975:HHW852316 HRR851975:HRS852316 IBN851975:IBO852316 ILJ851975:ILK852316 IVF851975:IVG852316 JFB851975:JFC852316 JOX851975:JOY852316 JYT851975:JYU852316 KIP851975:KIQ852316 KSL851975:KSM852316 LCH851975:LCI852316 LMD851975:LME852316 LVZ851975:LWA852316 MFV851975:MFW852316 MPR851975:MPS852316 MZN851975:MZO852316 NJJ851975:NJK852316 NTF851975:NTG852316 ODB851975:ODC852316 OMX851975:OMY852316 OWT851975:OWU852316 PGP851975:PGQ852316 PQL851975:PQM852316 QAH851975:QAI852316 QKD851975:QKE852316 QTZ851975:QUA852316 RDV851975:RDW852316 RNR851975:RNS852316 RXN851975:RXO852316 SHJ851975:SHK852316 SRF851975:SRG852316 TBB851975:TBC852316 TKX851975:TKY852316 TUT851975:TUU852316 UEP851975:UEQ852316 UOL851975:UOM852316 UYH851975:UYI852316 VID851975:VIE852316 VRZ851975:VSA852316 WBV851975:WBW852316 WLR851975:WLS852316 WVN851975:WVO852316 F917511:G917852 JB917511:JC917852 SX917511:SY917852 ACT917511:ACU917852 AMP917511:AMQ917852 AWL917511:AWM917852 BGH917511:BGI917852 BQD917511:BQE917852 BZZ917511:CAA917852 CJV917511:CJW917852 CTR917511:CTS917852 DDN917511:DDO917852 DNJ917511:DNK917852 DXF917511:DXG917852 EHB917511:EHC917852 EQX917511:EQY917852 FAT917511:FAU917852 FKP917511:FKQ917852 FUL917511:FUM917852 GEH917511:GEI917852 GOD917511:GOE917852 GXZ917511:GYA917852 HHV917511:HHW917852 HRR917511:HRS917852 IBN917511:IBO917852 ILJ917511:ILK917852 IVF917511:IVG917852 JFB917511:JFC917852 JOX917511:JOY917852 JYT917511:JYU917852 KIP917511:KIQ917852 KSL917511:KSM917852 LCH917511:LCI917852 LMD917511:LME917852 LVZ917511:LWA917852 MFV917511:MFW917852 MPR917511:MPS917852 MZN917511:MZO917852 NJJ917511:NJK917852 NTF917511:NTG917852 ODB917511:ODC917852 OMX917511:OMY917852 OWT917511:OWU917852 PGP917511:PGQ917852 PQL917511:PQM917852 QAH917511:QAI917852 QKD917511:QKE917852 QTZ917511:QUA917852 RDV917511:RDW917852 RNR917511:RNS917852 RXN917511:RXO917852 SHJ917511:SHK917852 SRF917511:SRG917852 TBB917511:TBC917852 TKX917511:TKY917852 TUT917511:TUU917852 UEP917511:UEQ917852 UOL917511:UOM917852 UYH917511:UYI917852 VID917511:VIE917852 VRZ917511:VSA917852 WBV917511:WBW917852 WLR917511:WLS917852 WVN917511:WVO917852 F983047:G983388 JB983047:JC983388 SX983047:SY983388 ACT983047:ACU983388 AMP983047:AMQ983388 AWL983047:AWM983388 BGH983047:BGI983388 BQD983047:BQE983388 BZZ983047:CAA983388 CJV983047:CJW983388 CTR983047:CTS983388 DDN983047:DDO983388 DNJ983047:DNK983388 DXF983047:DXG983388 EHB983047:EHC983388 EQX983047:EQY983388 FAT983047:FAU983388 FKP983047:FKQ983388 FUL983047:FUM983388 GEH983047:GEI983388 GOD983047:GOE983388 GXZ983047:GYA983388 HHV983047:HHW983388 HRR983047:HRS983388 IBN983047:IBO983388 ILJ983047:ILK983388 IVF983047:IVG983388 JFB983047:JFC983388 JOX983047:JOY983388 JYT983047:JYU983388 KIP983047:KIQ983388 KSL983047:KSM983388 LCH983047:LCI983388 LMD983047:LME983388 LVZ983047:LWA983388 MFV983047:MFW983388 MPR983047:MPS983388 MZN983047:MZO983388 NJJ983047:NJK983388 NTF983047:NTG983388 ODB983047:ODC983388 OMX983047:OMY983388 OWT983047:OWU983388 PGP983047:PGQ983388 PQL983047:PQM983388 QAH983047:QAI983388 QKD983047:QKE983388 QTZ983047:QUA983388 RDV983047:RDW983388 RNR983047:RNS983388 RXN983047:RXO983388 SHJ983047:SHK983388 SRF983047:SRG983388 TBB983047:TBC983388 TKX983047:TKY983388 TUT983047:TUU983388 UEP983047:UEQ983388 UOL983047:UOM983388 UYH983047:UYI983388 VID983047:VIE983388 VRZ983047:VSA983388 WBV983047:WBW983388 WLR983047:WLS983388" xr:uid="{00000000-0002-0000-0000-000000000000}">
      <formula1>43101</formula1>
      <formula2>43465</formula2>
    </dataValidation>
    <dataValidation type="decimal" operator="lessThan" allowBlank="1" showInputMessage="1" showErrorMessage="1" sqref="WVT983047:WVT983388 JH7:JH348 TD7:TD348 ACZ7:ACZ348 AMV7:AMV348 AWR7:AWR348 BGN7:BGN348 BQJ7:BQJ348 CAF7:CAF348 CKB7:CKB348 CTX7:CTX348 DDT7:DDT348 DNP7:DNP348 DXL7:DXL348 EHH7:EHH348 ERD7:ERD348 FAZ7:FAZ348 FKV7:FKV348 FUR7:FUR348 GEN7:GEN348 GOJ7:GOJ348 GYF7:GYF348 HIB7:HIB348 HRX7:HRX348 IBT7:IBT348 ILP7:ILP348 IVL7:IVL348 JFH7:JFH348 JPD7:JPD348 JYZ7:JYZ348 KIV7:KIV348 KSR7:KSR348 LCN7:LCN348 LMJ7:LMJ348 LWF7:LWF348 MGB7:MGB348 MPX7:MPX348 MZT7:MZT348 NJP7:NJP348 NTL7:NTL348 ODH7:ODH348 OND7:OND348 OWZ7:OWZ348 PGV7:PGV348 PQR7:PQR348 QAN7:QAN348 QKJ7:QKJ348 QUF7:QUF348 REB7:REB348 RNX7:RNX348 RXT7:RXT348 SHP7:SHP348 SRL7:SRL348 TBH7:TBH348 TLD7:TLD348 TUZ7:TUZ348 UEV7:UEV348 UOR7:UOR348 UYN7:UYN348 VIJ7:VIJ348 VSF7:VSF348 WCB7:WCB348 WLX7:WLX348 WVT7:WVT348 M65543:M65884 JH65543:JH65884 TD65543:TD65884 ACZ65543:ACZ65884 AMV65543:AMV65884 AWR65543:AWR65884 BGN65543:BGN65884 BQJ65543:BQJ65884 CAF65543:CAF65884 CKB65543:CKB65884 CTX65543:CTX65884 DDT65543:DDT65884 DNP65543:DNP65884 DXL65543:DXL65884 EHH65543:EHH65884 ERD65543:ERD65884 FAZ65543:FAZ65884 FKV65543:FKV65884 FUR65543:FUR65884 GEN65543:GEN65884 GOJ65543:GOJ65884 GYF65543:GYF65884 HIB65543:HIB65884 HRX65543:HRX65884 IBT65543:IBT65884 ILP65543:ILP65884 IVL65543:IVL65884 JFH65543:JFH65884 JPD65543:JPD65884 JYZ65543:JYZ65884 KIV65543:KIV65884 KSR65543:KSR65884 LCN65543:LCN65884 LMJ65543:LMJ65884 LWF65543:LWF65884 MGB65543:MGB65884 MPX65543:MPX65884 MZT65543:MZT65884 NJP65543:NJP65884 NTL65543:NTL65884 ODH65543:ODH65884 OND65543:OND65884 OWZ65543:OWZ65884 PGV65543:PGV65884 PQR65543:PQR65884 QAN65543:QAN65884 QKJ65543:QKJ65884 QUF65543:QUF65884 REB65543:REB65884 RNX65543:RNX65884 RXT65543:RXT65884 SHP65543:SHP65884 SRL65543:SRL65884 TBH65543:TBH65884 TLD65543:TLD65884 TUZ65543:TUZ65884 UEV65543:UEV65884 UOR65543:UOR65884 UYN65543:UYN65884 VIJ65543:VIJ65884 VSF65543:VSF65884 WCB65543:WCB65884 WLX65543:WLX65884 WVT65543:WVT65884 M131079:M131420 JH131079:JH131420 TD131079:TD131420 ACZ131079:ACZ131420 AMV131079:AMV131420 AWR131079:AWR131420 BGN131079:BGN131420 BQJ131079:BQJ131420 CAF131079:CAF131420 CKB131079:CKB131420 CTX131079:CTX131420 DDT131079:DDT131420 DNP131079:DNP131420 DXL131079:DXL131420 EHH131079:EHH131420 ERD131079:ERD131420 FAZ131079:FAZ131420 FKV131079:FKV131420 FUR131079:FUR131420 GEN131079:GEN131420 GOJ131079:GOJ131420 GYF131079:GYF131420 HIB131079:HIB131420 HRX131079:HRX131420 IBT131079:IBT131420 ILP131079:ILP131420 IVL131079:IVL131420 JFH131079:JFH131420 JPD131079:JPD131420 JYZ131079:JYZ131420 KIV131079:KIV131420 KSR131079:KSR131420 LCN131079:LCN131420 LMJ131079:LMJ131420 LWF131079:LWF131420 MGB131079:MGB131420 MPX131079:MPX131420 MZT131079:MZT131420 NJP131079:NJP131420 NTL131079:NTL131420 ODH131079:ODH131420 OND131079:OND131420 OWZ131079:OWZ131420 PGV131079:PGV131420 PQR131079:PQR131420 QAN131079:QAN131420 QKJ131079:QKJ131420 QUF131079:QUF131420 REB131079:REB131420 RNX131079:RNX131420 RXT131079:RXT131420 SHP131079:SHP131420 SRL131079:SRL131420 TBH131079:TBH131420 TLD131079:TLD131420 TUZ131079:TUZ131420 UEV131079:UEV131420 UOR131079:UOR131420 UYN131079:UYN131420 VIJ131079:VIJ131420 VSF131079:VSF131420 WCB131079:WCB131420 WLX131079:WLX131420 WVT131079:WVT131420 M196615:M196956 JH196615:JH196956 TD196615:TD196956 ACZ196615:ACZ196956 AMV196615:AMV196956 AWR196615:AWR196956 BGN196615:BGN196956 BQJ196615:BQJ196956 CAF196615:CAF196956 CKB196615:CKB196956 CTX196615:CTX196956 DDT196615:DDT196956 DNP196615:DNP196956 DXL196615:DXL196956 EHH196615:EHH196956 ERD196615:ERD196956 FAZ196615:FAZ196956 FKV196615:FKV196956 FUR196615:FUR196956 GEN196615:GEN196956 GOJ196615:GOJ196956 GYF196615:GYF196956 HIB196615:HIB196956 HRX196615:HRX196956 IBT196615:IBT196956 ILP196615:ILP196956 IVL196615:IVL196956 JFH196615:JFH196956 JPD196615:JPD196956 JYZ196615:JYZ196956 KIV196615:KIV196956 KSR196615:KSR196956 LCN196615:LCN196956 LMJ196615:LMJ196956 LWF196615:LWF196956 MGB196615:MGB196956 MPX196615:MPX196956 MZT196615:MZT196956 NJP196615:NJP196956 NTL196615:NTL196956 ODH196615:ODH196956 OND196615:OND196956 OWZ196615:OWZ196956 PGV196615:PGV196956 PQR196615:PQR196956 QAN196615:QAN196956 QKJ196615:QKJ196956 QUF196615:QUF196956 REB196615:REB196956 RNX196615:RNX196956 RXT196615:RXT196956 SHP196615:SHP196956 SRL196615:SRL196956 TBH196615:TBH196956 TLD196615:TLD196956 TUZ196615:TUZ196956 UEV196615:UEV196956 UOR196615:UOR196956 UYN196615:UYN196956 VIJ196615:VIJ196956 VSF196615:VSF196956 WCB196615:WCB196956 WLX196615:WLX196956 WVT196615:WVT196956 M262151:M262492 JH262151:JH262492 TD262151:TD262492 ACZ262151:ACZ262492 AMV262151:AMV262492 AWR262151:AWR262492 BGN262151:BGN262492 BQJ262151:BQJ262492 CAF262151:CAF262492 CKB262151:CKB262492 CTX262151:CTX262492 DDT262151:DDT262492 DNP262151:DNP262492 DXL262151:DXL262492 EHH262151:EHH262492 ERD262151:ERD262492 FAZ262151:FAZ262492 FKV262151:FKV262492 FUR262151:FUR262492 GEN262151:GEN262492 GOJ262151:GOJ262492 GYF262151:GYF262492 HIB262151:HIB262492 HRX262151:HRX262492 IBT262151:IBT262492 ILP262151:ILP262492 IVL262151:IVL262492 JFH262151:JFH262492 JPD262151:JPD262492 JYZ262151:JYZ262492 KIV262151:KIV262492 KSR262151:KSR262492 LCN262151:LCN262492 LMJ262151:LMJ262492 LWF262151:LWF262492 MGB262151:MGB262492 MPX262151:MPX262492 MZT262151:MZT262492 NJP262151:NJP262492 NTL262151:NTL262492 ODH262151:ODH262492 OND262151:OND262492 OWZ262151:OWZ262492 PGV262151:PGV262492 PQR262151:PQR262492 QAN262151:QAN262492 QKJ262151:QKJ262492 QUF262151:QUF262492 REB262151:REB262492 RNX262151:RNX262492 RXT262151:RXT262492 SHP262151:SHP262492 SRL262151:SRL262492 TBH262151:TBH262492 TLD262151:TLD262492 TUZ262151:TUZ262492 UEV262151:UEV262492 UOR262151:UOR262492 UYN262151:UYN262492 VIJ262151:VIJ262492 VSF262151:VSF262492 WCB262151:WCB262492 WLX262151:WLX262492 WVT262151:WVT262492 M327687:M328028 JH327687:JH328028 TD327687:TD328028 ACZ327687:ACZ328028 AMV327687:AMV328028 AWR327687:AWR328028 BGN327687:BGN328028 BQJ327687:BQJ328028 CAF327687:CAF328028 CKB327687:CKB328028 CTX327687:CTX328028 DDT327687:DDT328028 DNP327687:DNP328028 DXL327687:DXL328028 EHH327687:EHH328028 ERD327687:ERD328028 FAZ327687:FAZ328028 FKV327687:FKV328028 FUR327687:FUR328028 GEN327687:GEN328028 GOJ327687:GOJ328028 GYF327687:GYF328028 HIB327687:HIB328028 HRX327687:HRX328028 IBT327687:IBT328028 ILP327687:ILP328028 IVL327687:IVL328028 JFH327687:JFH328028 JPD327687:JPD328028 JYZ327687:JYZ328028 KIV327687:KIV328028 KSR327687:KSR328028 LCN327687:LCN328028 LMJ327687:LMJ328028 LWF327687:LWF328028 MGB327687:MGB328028 MPX327687:MPX328028 MZT327687:MZT328028 NJP327687:NJP328028 NTL327687:NTL328028 ODH327687:ODH328028 OND327687:OND328028 OWZ327687:OWZ328028 PGV327687:PGV328028 PQR327687:PQR328028 QAN327687:QAN328028 QKJ327687:QKJ328028 QUF327687:QUF328028 REB327687:REB328028 RNX327687:RNX328028 RXT327687:RXT328028 SHP327687:SHP328028 SRL327687:SRL328028 TBH327687:TBH328028 TLD327687:TLD328028 TUZ327687:TUZ328028 UEV327687:UEV328028 UOR327687:UOR328028 UYN327687:UYN328028 VIJ327687:VIJ328028 VSF327687:VSF328028 WCB327687:WCB328028 WLX327687:WLX328028 WVT327687:WVT328028 M393223:M393564 JH393223:JH393564 TD393223:TD393564 ACZ393223:ACZ393564 AMV393223:AMV393564 AWR393223:AWR393564 BGN393223:BGN393564 BQJ393223:BQJ393564 CAF393223:CAF393564 CKB393223:CKB393564 CTX393223:CTX393564 DDT393223:DDT393564 DNP393223:DNP393564 DXL393223:DXL393564 EHH393223:EHH393564 ERD393223:ERD393564 FAZ393223:FAZ393564 FKV393223:FKV393564 FUR393223:FUR393564 GEN393223:GEN393564 GOJ393223:GOJ393564 GYF393223:GYF393564 HIB393223:HIB393564 HRX393223:HRX393564 IBT393223:IBT393564 ILP393223:ILP393564 IVL393223:IVL393564 JFH393223:JFH393564 JPD393223:JPD393564 JYZ393223:JYZ393564 KIV393223:KIV393564 KSR393223:KSR393564 LCN393223:LCN393564 LMJ393223:LMJ393564 LWF393223:LWF393564 MGB393223:MGB393564 MPX393223:MPX393564 MZT393223:MZT393564 NJP393223:NJP393564 NTL393223:NTL393564 ODH393223:ODH393564 OND393223:OND393564 OWZ393223:OWZ393564 PGV393223:PGV393564 PQR393223:PQR393564 QAN393223:QAN393564 QKJ393223:QKJ393564 QUF393223:QUF393564 REB393223:REB393564 RNX393223:RNX393564 RXT393223:RXT393564 SHP393223:SHP393564 SRL393223:SRL393564 TBH393223:TBH393564 TLD393223:TLD393564 TUZ393223:TUZ393564 UEV393223:UEV393564 UOR393223:UOR393564 UYN393223:UYN393564 VIJ393223:VIJ393564 VSF393223:VSF393564 WCB393223:WCB393564 WLX393223:WLX393564 WVT393223:WVT393564 M458759:M459100 JH458759:JH459100 TD458759:TD459100 ACZ458759:ACZ459100 AMV458759:AMV459100 AWR458759:AWR459100 BGN458759:BGN459100 BQJ458759:BQJ459100 CAF458759:CAF459100 CKB458759:CKB459100 CTX458759:CTX459100 DDT458759:DDT459100 DNP458759:DNP459100 DXL458759:DXL459100 EHH458759:EHH459100 ERD458759:ERD459100 FAZ458759:FAZ459100 FKV458759:FKV459100 FUR458759:FUR459100 GEN458759:GEN459100 GOJ458759:GOJ459100 GYF458759:GYF459100 HIB458759:HIB459100 HRX458759:HRX459100 IBT458759:IBT459100 ILP458759:ILP459100 IVL458759:IVL459100 JFH458759:JFH459100 JPD458759:JPD459100 JYZ458759:JYZ459100 KIV458759:KIV459100 KSR458759:KSR459100 LCN458759:LCN459100 LMJ458759:LMJ459100 LWF458759:LWF459100 MGB458759:MGB459100 MPX458759:MPX459100 MZT458759:MZT459100 NJP458759:NJP459100 NTL458759:NTL459100 ODH458759:ODH459100 OND458759:OND459100 OWZ458759:OWZ459100 PGV458759:PGV459100 PQR458759:PQR459100 QAN458759:QAN459100 QKJ458759:QKJ459100 QUF458759:QUF459100 REB458759:REB459100 RNX458759:RNX459100 RXT458759:RXT459100 SHP458759:SHP459100 SRL458759:SRL459100 TBH458759:TBH459100 TLD458759:TLD459100 TUZ458759:TUZ459100 UEV458759:UEV459100 UOR458759:UOR459100 UYN458759:UYN459100 VIJ458759:VIJ459100 VSF458759:VSF459100 WCB458759:WCB459100 WLX458759:WLX459100 WVT458759:WVT459100 M524295:M524636 JH524295:JH524636 TD524295:TD524636 ACZ524295:ACZ524636 AMV524295:AMV524636 AWR524295:AWR524636 BGN524295:BGN524636 BQJ524295:BQJ524636 CAF524295:CAF524636 CKB524295:CKB524636 CTX524295:CTX524636 DDT524295:DDT524636 DNP524295:DNP524636 DXL524295:DXL524636 EHH524295:EHH524636 ERD524295:ERD524636 FAZ524295:FAZ524636 FKV524295:FKV524636 FUR524295:FUR524636 GEN524295:GEN524636 GOJ524295:GOJ524636 GYF524295:GYF524636 HIB524295:HIB524636 HRX524295:HRX524636 IBT524295:IBT524636 ILP524295:ILP524636 IVL524295:IVL524636 JFH524295:JFH524636 JPD524295:JPD524636 JYZ524295:JYZ524636 KIV524295:KIV524636 KSR524295:KSR524636 LCN524295:LCN524636 LMJ524295:LMJ524636 LWF524295:LWF524636 MGB524295:MGB524636 MPX524295:MPX524636 MZT524295:MZT524636 NJP524295:NJP524636 NTL524295:NTL524636 ODH524295:ODH524636 OND524295:OND524636 OWZ524295:OWZ524636 PGV524295:PGV524636 PQR524295:PQR524636 QAN524295:QAN524636 QKJ524295:QKJ524636 QUF524295:QUF524636 REB524295:REB524636 RNX524295:RNX524636 RXT524295:RXT524636 SHP524295:SHP524636 SRL524295:SRL524636 TBH524295:TBH524636 TLD524295:TLD524636 TUZ524295:TUZ524636 UEV524295:UEV524636 UOR524295:UOR524636 UYN524295:UYN524636 VIJ524295:VIJ524636 VSF524295:VSF524636 WCB524295:WCB524636 WLX524295:WLX524636 WVT524295:WVT524636 M589831:M590172 JH589831:JH590172 TD589831:TD590172 ACZ589831:ACZ590172 AMV589831:AMV590172 AWR589831:AWR590172 BGN589831:BGN590172 BQJ589831:BQJ590172 CAF589831:CAF590172 CKB589831:CKB590172 CTX589831:CTX590172 DDT589831:DDT590172 DNP589831:DNP590172 DXL589831:DXL590172 EHH589831:EHH590172 ERD589831:ERD590172 FAZ589831:FAZ590172 FKV589831:FKV590172 FUR589831:FUR590172 GEN589831:GEN590172 GOJ589831:GOJ590172 GYF589831:GYF590172 HIB589831:HIB590172 HRX589831:HRX590172 IBT589831:IBT590172 ILP589831:ILP590172 IVL589831:IVL590172 JFH589831:JFH590172 JPD589831:JPD590172 JYZ589831:JYZ590172 KIV589831:KIV590172 KSR589831:KSR590172 LCN589831:LCN590172 LMJ589831:LMJ590172 LWF589831:LWF590172 MGB589831:MGB590172 MPX589831:MPX590172 MZT589831:MZT590172 NJP589831:NJP590172 NTL589831:NTL590172 ODH589831:ODH590172 OND589831:OND590172 OWZ589831:OWZ590172 PGV589831:PGV590172 PQR589831:PQR590172 QAN589831:QAN590172 QKJ589831:QKJ590172 QUF589831:QUF590172 REB589831:REB590172 RNX589831:RNX590172 RXT589831:RXT590172 SHP589831:SHP590172 SRL589831:SRL590172 TBH589831:TBH590172 TLD589831:TLD590172 TUZ589831:TUZ590172 UEV589831:UEV590172 UOR589831:UOR590172 UYN589831:UYN590172 VIJ589831:VIJ590172 VSF589831:VSF590172 WCB589831:WCB590172 WLX589831:WLX590172 WVT589831:WVT590172 M655367:M655708 JH655367:JH655708 TD655367:TD655708 ACZ655367:ACZ655708 AMV655367:AMV655708 AWR655367:AWR655708 BGN655367:BGN655708 BQJ655367:BQJ655708 CAF655367:CAF655708 CKB655367:CKB655708 CTX655367:CTX655708 DDT655367:DDT655708 DNP655367:DNP655708 DXL655367:DXL655708 EHH655367:EHH655708 ERD655367:ERD655708 FAZ655367:FAZ655708 FKV655367:FKV655708 FUR655367:FUR655708 GEN655367:GEN655708 GOJ655367:GOJ655708 GYF655367:GYF655708 HIB655367:HIB655708 HRX655367:HRX655708 IBT655367:IBT655708 ILP655367:ILP655708 IVL655367:IVL655708 JFH655367:JFH655708 JPD655367:JPD655708 JYZ655367:JYZ655708 KIV655367:KIV655708 KSR655367:KSR655708 LCN655367:LCN655708 LMJ655367:LMJ655708 LWF655367:LWF655708 MGB655367:MGB655708 MPX655367:MPX655708 MZT655367:MZT655708 NJP655367:NJP655708 NTL655367:NTL655708 ODH655367:ODH655708 OND655367:OND655708 OWZ655367:OWZ655708 PGV655367:PGV655708 PQR655367:PQR655708 QAN655367:QAN655708 QKJ655367:QKJ655708 QUF655367:QUF655708 REB655367:REB655708 RNX655367:RNX655708 RXT655367:RXT655708 SHP655367:SHP655708 SRL655367:SRL655708 TBH655367:TBH655708 TLD655367:TLD655708 TUZ655367:TUZ655708 UEV655367:UEV655708 UOR655367:UOR655708 UYN655367:UYN655708 VIJ655367:VIJ655708 VSF655367:VSF655708 WCB655367:WCB655708 WLX655367:WLX655708 WVT655367:WVT655708 M720903:M721244 JH720903:JH721244 TD720903:TD721244 ACZ720903:ACZ721244 AMV720903:AMV721244 AWR720903:AWR721244 BGN720903:BGN721244 BQJ720903:BQJ721244 CAF720903:CAF721244 CKB720903:CKB721244 CTX720903:CTX721244 DDT720903:DDT721244 DNP720903:DNP721244 DXL720903:DXL721244 EHH720903:EHH721244 ERD720903:ERD721244 FAZ720903:FAZ721244 FKV720903:FKV721244 FUR720903:FUR721244 GEN720903:GEN721244 GOJ720903:GOJ721244 GYF720903:GYF721244 HIB720903:HIB721244 HRX720903:HRX721244 IBT720903:IBT721244 ILP720903:ILP721244 IVL720903:IVL721244 JFH720903:JFH721244 JPD720903:JPD721244 JYZ720903:JYZ721244 KIV720903:KIV721244 KSR720903:KSR721244 LCN720903:LCN721244 LMJ720903:LMJ721244 LWF720903:LWF721244 MGB720903:MGB721244 MPX720903:MPX721244 MZT720903:MZT721244 NJP720903:NJP721244 NTL720903:NTL721244 ODH720903:ODH721244 OND720903:OND721244 OWZ720903:OWZ721244 PGV720903:PGV721244 PQR720903:PQR721244 QAN720903:QAN721244 QKJ720903:QKJ721244 QUF720903:QUF721244 REB720903:REB721244 RNX720903:RNX721244 RXT720903:RXT721244 SHP720903:SHP721244 SRL720903:SRL721244 TBH720903:TBH721244 TLD720903:TLD721244 TUZ720903:TUZ721244 UEV720903:UEV721244 UOR720903:UOR721244 UYN720903:UYN721244 VIJ720903:VIJ721244 VSF720903:VSF721244 WCB720903:WCB721244 WLX720903:WLX721244 WVT720903:WVT721244 M786439:M786780 JH786439:JH786780 TD786439:TD786780 ACZ786439:ACZ786780 AMV786439:AMV786780 AWR786439:AWR786780 BGN786439:BGN786780 BQJ786439:BQJ786780 CAF786439:CAF786780 CKB786439:CKB786780 CTX786439:CTX786780 DDT786439:DDT786780 DNP786439:DNP786780 DXL786439:DXL786780 EHH786439:EHH786780 ERD786439:ERD786780 FAZ786439:FAZ786780 FKV786439:FKV786780 FUR786439:FUR786780 GEN786439:GEN786780 GOJ786439:GOJ786780 GYF786439:GYF786780 HIB786439:HIB786780 HRX786439:HRX786780 IBT786439:IBT786780 ILP786439:ILP786780 IVL786439:IVL786780 JFH786439:JFH786780 JPD786439:JPD786780 JYZ786439:JYZ786780 KIV786439:KIV786780 KSR786439:KSR786780 LCN786439:LCN786780 LMJ786439:LMJ786780 LWF786439:LWF786780 MGB786439:MGB786780 MPX786439:MPX786780 MZT786439:MZT786780 NJP786439:NJP786780 NTL786439:NTL786780 ODH786439:ODH786780 OND786439:OND786780 OWZ786439:OWZ786780 PGV786439:PGV786780 PQR786439:PQR786780 QAN786439:QAN786780 QKJ786439:QKJ786780 QUF786439:QUF786780 REB786439:REB786780 RNX786439:RNX786780 RXT786439:RXT786780 SHP786439:SHP786780 SRL786439:SRL786780 TBH786439:TBH786780 TLD786439:TLD786780 TUZ786439:TUZ786780 UEV786439:UEV786780 UOR786439:UOR786780 UYN786439:UYN786780 VIJ786439:VIJ786780 VSF786439:VSF786780 WCB786439:WCB786780 WLX786439:WLX786780 WVT786439:WVT786780 M851975:M852316 JH851975:JH852316 TD851975:TD852316 ACZ851975:ACZ852316 AMV851975:AMV852316 AWR851975:AWR852316 BGN851975:BGN852316 BQJ851975:BQJ852316 CAF851975:CAF852316 CKB851975:CKB852316 CTX851975:CTX852316 DDT851975:DDT852316 DNP851975:DNP852316 DXL851975:DXL852316 EHH851975:EHH852316 ERD851975:ERD852316 FAZ851975:FAZ852316 FKV851975:FKV852316 FUR851975:FUR852316 GEN851975:GEN852316 GOJ851975:GOJ852316 GYF851975:GYF852316 HIB851975:HIB852316 HRX851975:HRX852316 IBT851975:IBT852316 ILP851975:ILP852316 IVL851975:IVL852316 JFH851975:JFH852316 JPD851975:JPD852316 JYZ851975:JYZ852316 KIV851975:KIV852316 KSR851975:KSR852316 LCN851975:LCN852316 LMJ851975:LMJ852316 LWF851975:LWF852316 MGB851975:MGB852316 MPX851975:MPX852316 MZT851975:MZT852316 NJP851975:NJP852316 NTL851975:NTL852316 ODH851975:ODH852316 OND851975:OND852316 OWZ851975:OWZ852316 PGV851975:PGV852316 PQR851975:PQR852316 QAN851975:QAN852316 QKJ851975:QKJ852316 QUF851975:QUF852316 REB851975:REB852316 RNX851975:RNX852316 RXT851975:RXT852316 SHP851975:SHP852316 SRL851975:SRL852316 TBH851975:TBH852316 TLD851975:TLD852316 TUZ851975:TUZ852316 UEV851975:UEV852316 UOR851975:UOR852316 UYN851975:UYN852316 VIJ851975:VIJ852316 VSF851975:VSF852316 WCB851975:WCB852316 WLX851975:WLX852316 WVT851975:WVT852316 M917511:M917852 JH917511:JH917852 TD917511:TD917852 ACZ917511:ACZ917852 AMV917511:AMV917852 AWR917511:AWR917852 BGN917511:BGN917852 BQJ917511:BQJ917852 CAF917511:CAF917852 CKB917511:CKB917852 CTX917511:CTX917852 DDT917511:DDT917852 DNP917511:DNP917852 DXL917511:DXL917852 EHH917511:EHH917852 ERD917511:ERD917852 FAZ917511:FAZ917852 FKV917511:FKV917852 FUR917511:FUR917852 GEN917511:GEN917852 GOJ917511:GOJ917852 GYF917511:GYF917852 HIB917511:HIB917852 HRX917511:HRX917852 IBT917511:IBT917852 ILP917511:ILP917852 IVL917511:IVL917852 JFH917511:JFH917852 JPD917511:JPD917852 JYZ917511:JYZ917852 KIV917511:KIV917852 KSR917511:KSR917852 LCN917511:LCN917852 LMJ917511:LMJ917852 LWF917511:LWF917852 MGB917511:MGB917852 MPX917511:MPX917852 MZT917511:MZT917852 NJP917511:NJP917852 NTL917511:NTL917852 ODH917511:ODH917852 OND917511:OND917852 OWZ917511:OWZ917852 PGV917511:PGV917852 PQR917511:PQR917852 QAN917511:QAN917852 QKJ917511:QKJ917852 QUF917511:QUF917852 REB917511:REB917852 RNX917511:RNX917852 RXT917511:RXT917852 SHP917511:SHP917852 SRL917511:SRL917852 TBH917511:TBH917852 TLD917511:TLD917852 TUZ917511:TUZ917852 UEV917511:UEV917852 UOR917511:UOR917852 UYN917511:UYN917852 VIJ917511:VIJ917852 VSF917511:VSF917852 WCB917511:WCB917852 WLX917511:WLX917852 WVT917511:WVT917852 M983047:M983388 JH983047:JH983388 TD983047:TD983388 ACZ983047:ACZ983388 AMV983047:AMV983388 AWR983047:AWR983388 BGN983047:BGN983388 BQJ983047:BQJ983388 CAF983047:CAF983388 CKB983047:CKB983388 CTX983047:CTX983388 DDT983047:DDT983388 DNP983047:DNP983388 DXL983047:DXL983388 EHH983047:EHH983388 ERD983047:ERD983388 FAZ983047:FAZ983388 FKV983047:FKV983388 FUR983047:FUR983388 GEN983047:GEN983388 GOJ983047:GOJ983388 GYF983047:GYF983388 HIB983047:HIB983388 HRX983047:HRX983388 IBT983047:IBT983388 ILP983047:ILP983388 IVL983047:IVL983388 JFH983047:JFH983388 JPD983047:JPD983388 JYZ983047:JYZ983388 KIV983047:KIV983388 KSR983047:KSR983388 LCN983047:LCN983388 LMJ983047:LMJ983388 LWF983047:LWF983388 MGB983047:MGB983388 MPX983047:MPX983388 MZT983047:MZT983388 NJP983047:NJP983388 NTL983047:NTL983388 ODH983047:ODH983388 OND983047:OND983388 OWZ983047:OWZ983388 PGV983047:PGV983388 PQR983047:PQR983388 QAN983047:QAN983388 QKJ983047:QKJ983388 QUF983047:QUF983388 REB983047:REB983388 RNX983047:RNX983388 RXT983047:RXT983388 SHP983047:SHP983388 SRL983047:SRL983388 TBH983047:TBH983388 TLD983047:TLD983388 TUZ983047:TUZ983388 UEV983047:UEV983388 UOR983047:UOR983388 UYN983047:UYN983388 VIJ983047:VIJ983388 VSF983047:VSF983388 WCB983047:WCB983388 WLX983047:WLX983388" xr:uid="{00000000-0002-0000-0000-000001000000}">
      <formula1>20000</formula1>
    </dataValidation>
    <dataValidation type="whole" allowBlank="1" showInputMessage="1" showErrorMessage="1" sqref="WVQ983047:WVQ983388 JE7:JE348 TA7:TA348 ACW7:ACW348 AMS7:AMS348 AWO7:AWO348 BGK7:BGK348 BQG7:BQG348 CAC7:CAC348 CJY7:CJY348 CTU7:CTU348 DDQ7:DDQ348 DNM7:DNM348 DXI7:DXI348 EHE7:EHE348 ERA7:ERA348 FAW7:FAW348 FKS7:FKS348 FUO7:FUO348 GEK7:GEK348 GOG7:GOG348 GYC7:GYC348 HHY7:HHY348 HRU7:HRU348 IBQ7:IBQ348 ILM7:ILM348 IVI7:IVI348 JFE7:JFE348 JPA7:JPA348 JYW7:JYW348 KIS7:KIS348 KSO7:KSO348 LCK7:LCK348 LMG7:LMG348 LWC7:LWC348 MFY7:MFY348 MPU7:MPU348 MZQ7:MZQ348 NJM7:NJM348 NTI7:NTI348 ODE7:ODE348 ONA7:ONA348 OWW7:OWW348 PGS7:PGS348 PQO7:PQO348 QAK7:QAK348 QKG7:QKG348 QUC7:QUC348 RDY7:RDY348 RNU7:RNU348 RXQ7:RXQ348 SHM7:SHM348 SRI7:SRI348 TBE7:TBE348 TLA7:TLA348 TUW7:TUW348 UES7:UES348 UOO7:UOO348 UYK7:UYK348 VIG7:VIG348 VSC7:VSC348 WBY7:WBY348 WLU7:WLU348 WVQ7:WVQ348 I65543:I65884 JE65543:JE65884 TA65543:TA65884 ACW65543:ACW65884 AMS65543:AMS65884 AWO65543:AWO65884 BGK65543:BGK65884 BQG65543:BQG65884 CAC65543:CAC65884 CJY65543:CJY65884 CTU65543:CTU65884 DDQ65543:DDQ65884 DNM65543:DNM65884 DXI65543:DXI65884 EHE65543:EHE65884 ERA65543:ERA65884 FAW65543:FAW65884 FKS65543:FKS65884 FUO65543:FUO65884 GEK65543:GEK65884 GOG65543:GOG65884 GYC65543:GYC65884 HHY65543:HHY65884 HRU65543:HRU65884 IBQ65543:IBQ65884 ILM65543:ILM65884 IVI65543:IVI65884 JFE65543:JFE65884 JPA65543:JPA65884 JYW65543:JYW65884 KIS65543:KIS65884 KSO65543:KSO65884 LCK65543:LCK65884 LMG65543:LMG65884 LWC65543:LWC65884 MFY65543:MFY65884 MPU65543:MPU65884 MZQ65543:MZQ65884 NJM65543:NJM65884 NTI65543:NTI65884 ODE65543:ODE65884 ONA65543:ONA65884 OWW65543:OWW65884 PGS65543:PGS65884 PQO65543:PQO65884 QAK65543:QAK65884 QKG65543:QKG65884 QUC65543:QUC65884 RDY65543:RDY65884 RNU65543:RNU65884 RXQ65543:RXQ65884 SHM65543:SHM65884 SRI65543:SRI65884 TBE65543:TBE65884 TLA65543:TLA65884 TUW65543:TUW65884 UES65543:UES65884 UOO65543:UOO65884 UYK65543:UYK65884 VIG65543:VIG65884 VSC65543:VSC65884 WBY65543:WBY65884 WLU65543:WLU65884 WVQ65543:WVQ65884 I131079:I131420 JE131079:JE131420 TA131079:TA131420 ACW131079:ACW131420 AMS131079:AMS131420 AWO131079:AWO131420 BGK131079:BGK131420 BQG131079:BQG131420 CAC131079:CAC131420 CJY131079:CJY131420 CTU131079:CTU131420 DDQ131079:DDQ131420 DNM131079:DNM131420 DXI131079:DXI131420 EHE131079:EHE131420 ERA131079:ERA131420 FAW131079:FAW131420 FKS131079:FKS131420 FUO131079:FUO131420 GEK131079:GEK131420 GOG131079:GOG131420 GYC131079:GYC131420 HHY131079:HHY131420 HRU131079:HRU131420 IBQ131079:IBQ131420 ILM131079:ILM131420 IVI131079:IVI131420 JFE131079:JFE131420 JPA131079:JPA131420 JYW131079:JYW131420 KIS131079:KIS131420 KSO131079:KSO131420 LCK131079:LCK131420 LMG131079:LMG131420 LWC131079:LWC131420 MFY131079:MFY131420 MPU131079:MPU131420 MZQ131079:MZQ131420 NJM131079:NJM131420 NTI131079:NTI131420 ODE131079:ODE131420 ONA131079:ONA131420 OWW131079:OWW131420 PGS131079:PGS131420 PQO131079:PQO131420 QAK131079:QAK131420 QKG131079:QKG131420 QUC131079:QUC131420 RDY131079:RDY131420 RNU131079:RNU131420 RXQ131079:RXQ131420 SHM131079:SHM131420 SRI131079:SRI131420 TBE131079:TBE131420 TLA131079:TLA131420 TUW131079:TUW131420 UES131079:UES131420 UOO131079:UOO131420 UYK131079:UYK131420 VIG131079:VIG131420 VSC131079:VSC131420 WBY131079:WBY131420 WLU131079:WLU131420 WVQ131079:WVQ131420 I196615:I196956 JE196615:JE196956 TA196615:TA196956 ACW196615:ACW196956 AMS196615:AMS196956 AWO196615:AWO196956 BGK196615:BGK196956 BQG196615:BQG196956 CAC196615:CAC196956 CJY196615:CJY196956 CTU196615:CTU196956 DDQ196615:DDQ196956 DNM196615:DNM196956 DXI196615:DXI196956 EHE196615:EHE196956 ERA196615:ERA196956 FAW196615:FAW196956 FKS196615:FKS196956 FUO196615:FUO196956 GEK196615:GEK196956 GOG196615:GOG196956 GYC196615:GYC196956 HHY196615:HHY196956 HRU196615:HRU196956 IBQ196615:IBQ196956 ILM196615:ILM196956 IVI196615:IVI196956 JFE196615:JFE196956 JPA196615:JPA196956 JYW196615:JYW196956 KIS196615:KIS196956 KSO196615:KSO196956 LCK196615:LCK196956 LMG196615:LMG196956 LWC196615:LWC196956 MFY196615:MFY196956 MPU196615:MPU196956 MZQ196615:MZQ196956 NJM196615:NJM196956 NTI196615:NTI196956 ODE196615:ODE196956 ONA196615:ONA196956 OWW196615:OWW196956 PGS196615:PGS196956 PQO196615:PQO196956 QAK196615:QAK196956 QKG196615:QKG196956 QUC196615:QUC196956 RDY196615:RDY196956 RNU196615:RNU196956 RXQ196615:RXQ196956 SHM196615:SHM196956 SRI196615:SRI196956 TBE196615:TBE196956 TLA196615:TLA196956 TUW196615:TUW196956 UES196615:UES196956 UOO196615:UOO196956 UYK196615:UYK196956 VIG196615:VIG196956 VSC196615:VSC196956 WBY196615:WBY196956 WLU196615:WLU196956 WVQ196615:WVQ196956 I262151:I262492 JE262151:JE262492 TA262151:TA262492 ACW262151:ACW262492 AMS262151:AMS262492 AWO262151:AWO262492 BGK262151:BGK262492 BQG262151:BQG262492 CAC262151:CAC262492 CJY262151:CJY262492 CTU262151:CTU262492 DDQ262151:DDQ262492 DNM262151:DNM262492 DXI262151:DXI262492 EHE262151:EHE262492 ERA262151:ERA262492 FAW262151:FAW262492 FKS262151:FKS262492 FUO262151:FUO262492 GEK262151:GEK262492 GOG262151:GOG262492 GYC262151:GYC262492 HHY262151:HHY262492 HRU262151:HRU262492 IBQ262151:IBQ262492 ILM262151:ILM262492 IVI262151:IVI262492 JFE262151:JFE262492 JPA262151:JPA262492 JYW262151:JYW262492 KIS262151:KIS262492 KSO262151:KSO262492 LCK262151:LCK262492 LMG262151:LMG262492 LWC262151:LWC262492 MFY262151:MFY262492 MPU262151:MPU262492 MZQ262151:MZQ262492 NJM262151:NJM262492 NTI262151:NTI262492 ODE262151:ODE262492 ONA262151:ONA262492 OWW262151:OWW262492 PGS262151:PGS262492 PQO262151:PQO262492 QAK262151:QAK262492 QKG262151:QKG262492 QUC262151:QUC262492 RDY262151:RDY262492 RNU262151:RNU262492 RXQ262151:RXQ262492 SHM262151:SHM262492 SRI262151:SRI262492 TBE262151:TBE262492 TLA262151:TLA262492 TUW262151:TUW262492 UES262151:UES262492 UOO262151:UOO262492 UYK262151:UYK262492 VIG262151:VIG262492 VSC262151:VSC262492 WBY262151:WBY262492 WLU262151:WLU262492 WVQ262151:WVQ262492 I327687:I328028 JE327687:JE328028 TA327687:TA328028 ACW327687:ACW328028 AMS327687:AMS328028 AWO327687:AWO328028 BGK327687:BGK328028 BQG327687:BQG328028 CAC327687:CAC328028 CJY327687:CJY328028 CTU327687:CTU328028 DDQ327687:DDQ328028 DNM327687:DNM328028 DXI327687:DXI328028 EHE327687:EHE328028 ERA327687:ERA328028 FAW327687:FAW328028 FKS327687:FKS328028 FUO327687:FUO328028 GEK327687:GEK328028 GOG327687:GOG328028 GYC327687:GYC328028 HHY327687:HHY328028 HRU327687:HRU328028 IBQ327687:IBQ328028 ILM327687:ILM328028 IVI327687:IVI328028 JFE327687:JFE328028 JPA327687:JPA328028 JYW327687:JYW328028 KIS327687:KIS328028 KSO327687:KSO328028 LCK327687:LCK328028 LMG327687:LMG328028 LWC327687:LWC328028 MFY327687:MFY328028 MPU327687:MPU328028 MZQ327687:MZQ328028 NJM327687:NJM328028 NTI327687:NTI328028 ODE327687:ODE328028 ONA327687:ONA328028 OWW327687:OWW328028 PGS327687:PGS328028 PQO327687:PQO328028 QAK327687:QAK328028 QKG327687:QKG328028 QUC327687:QUC328028 RDY327687:RDY328028 RNU327687:RNU328028 RXQ327687:RXQ328028 SHM327687:SHM328028 SRI327687:SRI328028 TBE327687:TBE328028 TLA327687:TLA328028 TUW327687:TUW328028 UES327687:UES328028 UOO327687:UOO328028 UYK327687:UYK328028 VIG327687:VIG328028 VSC327687:VSC328028 WBY327687:WBY328028 WLU327687:WLU328028 WVQ327687:WVQ328028 I393223:I393564 JE393223:JE393564 TA393223:TA393564 ACW393223:ACW393564 AMS393223:AMS393564 AWO393223:AWO393564 BGK393223:BGK393564 BQG393223:BQG393564 CAC393223:CAC393564 CJY393223:CJY393564 CTU393223:CTU393564 DDQ393223:DDQ393564 DNM393223:DNM393564 DXI393223:DXI393564 EHE393223:EHE393564 ERA393223:ERA393564 FAW393223:FAW393564 FKS393223:FKS393564 FUO393223:FUO393564 GEK393223:GEK393564 GOG393223:GOG393564 GYC393223:GYC393564 HHY393223:HHY393564 HRU393223:HRU393564 IBQ393223:IBQ393564 ILM393223:ILM393564 IVI393223:IVI393564 JFE393223:JFE393564 JPA393223:JPA393564 JYW393223:JYW393564 KIS393223:KIS393564 KSO393223:KSO393564 LCK393223:LCK393564 LMG393223:LMG393564 LWC393223:LWC393564 MFY393223:MFY393564 MPU393223:MPU393564 MZQ393223:MZQ393564 NJM393223:NJM393564 NTI393223:NTI393564 ODE393223:ODE393564 ONA393223:ONA393564 OWW393223:OWW393564 PGS393223:PGS393564 PQO393223:PQO393564 QAK393223:QAK393564 QKG393223:QKG393564 QUC393223:QUC393564 RDY393223:RDY393564 RNU393223:RNU393564 RXQ393223:RXQ393564 SHM393223:SHM393564 SRI393223:SRI393564 TBE393223:TBE393564 TLA393223:TLA393564 TUW393223:TUW393564 UES393223:UES393564 UOO393223:UOO393564 UYK393223:UYK393564 VIG393223:VIG393564 VSC393223:VSC393564 WBY393223:WBY393564 WLU393223:WLU393564 WVQ393223:WVQ393564 I458759:I459100 JE458759:JE459100 TA458759:TA459100 ACW458759:ACW459100 AMS458759:AMS459100 AWO458759:AWO459100 BGK458759:BGK459100 BQG458759:BQG459100 CAC458759:CAC459100 CJY458759:CJY459100 CTU458759:CTU459100 DDQ458759:DDQ459100 DNM458759:DNM459100 DXI458759:DXI459100 EHE458759:EHE459100 ERA458759:ERA459100 FAW458759:FAW459100 FKS458759:FKS459100 FUO458759:FUO459100 GEK458759:GEK459100 GOG458759:GOG459100 GYC458759:GYC459100 HHY458759:HHY459100 HRU458759:HRU459100 IBQ458759:IBQ459100 ILM458759:ILM459100 IVI458759:IVI459100 JFE458759:JFE459100 JPA458759:JPA459100 JYW458759:JYW459100 KIS458759:KIS459100 KSO458759:KSO459100 LCK458759:LCK459100 LMG458759:LMG459100 LWC458759:LWC459100 MFY458759:MFY459100 MPU458759:MPU459100 MZQ458759:MZQ459100 NJM458759:NJM459100 NTI458759:NTI459100 ODE458759:ODE459100 ONA458759:ONA459100 OWW458759:OWW459100 PGS458759:PGS459100 PQO458759:PQO459100 QAK458759:QAK459100 QKG458759:QKG459100 QUC458759:QUC459100 RDY458759:RDY459100 RNU458759:RNU459100 RXQ458759:RXQ459100 SHM458759:SHM459100 SRI458759:SRI459100 TBE458759:TBE459100 TLA458759:TLA459100 TUW458759:TUW459100 UES458759:UES459100 UOO458759:UOO459100 UYK458759:UYK459100 VIG458759:VIG459100 VSC458759:VSC459100 WBY458759:WBY459100 WLU458759:WLU459100 WVQ458759:WVQ459100 I524295:I524636 JE524295:JE524636 TA524295:TA524636 ACW524295:ACW524636 AMS524295:AMS524636 AWO524295:AWO524636 BGK524295:BGK524636 BQG524295:BQG524636 CAC524295:CAC524636 CJY524295:CJY524636 CTU524295:CTU524636 DDQ524295:DDQ524636 DNM524295:DNM524636 DXI524295:DXI524636 EHE524295:EHE524636 ERA524295:ERA524636 FAW524295:FAW524636 FKS524295:FKS524636 FUO524295:FUO524636 GEK524295:GEK524636 GOG524295:GOG524636 GYC524295:GYC524636 HHY524295:HHY524636 HRU524295:HRU524636 IBQ524295:IBQ524636 ILM524295:ILM524636 IVI524295:IVI524636 JFE524295:JFE524636 JPA524295:JPA524636 JYW524295:JYW524636 KIS524295:KIS524636 KSO524295:KSO524636 LCK524295:LCK524636 LMG524295:LMG524636 LWC524295:LWC524636 MFY524295:MFY524636 MPU524295:MPU524636 MZQ524295:MZQ524636 NJM524295:NJM524636 NTI524295:NTI524636 ODE524295:ODE524636 ONA524295:ONA524636 OWW524295:OWW524636 PGS524295:PGS524636 PQO524295:PQO524636 QAK524295:QAK524636 QKG524295:QKG524636 QUC524295:QUC524636 RDY524295:RDY524636 RNU524295:RNU524636 RXQ524295:RXQ524636 SHM524295:SHM524636 SRI524295:SRI524636 TBE524295:TBE524636 TLA524295:TLA524636 TUW524295:TUW524636 UES524295:UES524636 UOO524295:UOO524636 UYK524295:UYK524636 VIG524295:VIG524636 VSC524295:VSC524636 WBY524295:WBY524636 WLU524295:WLU524636 WVQ524295:WVQ524636 I589831:I590172 JE589831:JE590172 TA589831:TA590172 ACW589831:ACW590172 AMS589831:AMS590172 AWO589831:AWO590172 BGK589831:BGK590172 BQG589831:BQG590172 CAC589831:CAC590172 CJY589831:CJY590172 CTU589831:CTU590172 DDQ589831:DDQ590172 DNM589831:DNM590172 DXI589831:DXI590172 EHE589831:EHE590172 ERA589831:ERA590172 FAW589831:FAW590172 FKS589831:FKS590172 FUO589831:FUO590172 GEK589831:GEK590172 GOG589831:GOG590172 GYC589831:GYC590172 HHY589831:HHY590172 HRU589831:HRU590172 IBQ589831:IBQ590172 ILM589831:ILM590172 IVI589831:IVI590172 JFE589831:JFE590172 JPA589831:JPA590172 JYW589831:JYW590172 KIS589831:KIS590172 KSO589831:KSO590172 LCK589831:LCK590172 LMG589831:LMG590172 LWC589831:LWC590172 MFY589831:MFY590172 MPU589831:MPU590172 MZQ589831:MZQ590172 NJM589831:NJM590172 NTI589831:NTI590172 ODE589831:ODE590172 ONA589831:ONA590172 OWW589831:OWW590172 PGS589831:PGS590172 PQO589831:PQO590172 QAK589831:QAK590172 QKG589831:QKG590172 QUC589831:QUC590172 RDY589831:RDY590172 RNU589831:RNU590172 RXQ589831:RXQ590172 SHM589831:SHM590172 SRI589831:SRI590172 TBE589831:TBE590172 TLA589831:TLA590172 TUW589831:TUW590172 UES589831:UES590172 UOO589831:UOO590172 UYK589831:UYK590172 VIG589831:VIG590172 VSC589831:VSC590172 WBY589831:WBY590172 WLU589831:WLU590172 WVQ589831:WVQ590172 I655367:I655708 JE655367:JE655708 TA655367:TA655708 ACW655367:ACW655708 AMS655367:AMS655708 AWO655367:AWO655708 BGK655367:BGK655708 BQG655367:BQG655708 CAC655367:CAC655708 CJY655367:CJY655708 CTU655367:CTU655708 DDQ655367:DDQ655708 DNM655367:DNM655708 DXI655367:DXI655708 EHE655367:EHE655708 ERA655367:ERA655708 FAW655367:FAW655708 FKS655367:FKS655708 FUO655367:FUO655708 GEK655367:GEK655708 GOG655367:GOG655708 GYC655367:GYC655708 HHY655367:HHY655708 HRU655367:HRU655708 IBQ655367:IBQ655708 ILM655367:ILM655708 IVI655367:IVI655708 JFE655367:JFE655708 JPA655367:JPA655708 JYW655367:JYW655708 KIS655367:KIS655708 KSO655367:KSO655708 LCK655367:LCK655708 LMG655367:LMG655708 LWC655367:LWC655708 MFY655367:MFY655708 MPU655367:MPU655708 MZQ655367:MZQ655708 NJM655367:NJM655708 NTI655367:NTI655708 ODE655367:ODE655708 ONA655367:ONA655708 OWW655367:OWW655708 PGS655367:PGS655708 PQO655367:PQO655708 QAK655367:QAK655708 QKG655367:QKG655708 QUC655367:QUC655708 RDY655367:RDY655708 RNU655367:RNU655708 RXQ655367:RXQ655708 SHM655367:SHM655708 SRI655367:SRI655708 TBE655367:TBE655708 TLA655367:TLA655708 TUW655367:TUW655708 UES655367:UES655708 UOO655367:UOO655708 UYK655367:UYK655708 VIG655367:VIG655708 VSC655367:VSC655708 WBY655367:WBY655708 WLU655367:WLU655708 WVQ655367:WVQ655708 I720903:I721244 JE720903:JE721244 TA720903:TA721244 ACW720903:ACW721244 AMS720903:AMS721244 AWO720903:AWO721244 BGK720903:BGK721244 BQG720903:BQG721244 CAC720903:CAC721244 CJY720903:CJY721244 CTU720903:CTU721244 DDQ720903:DDQ721244 DNM720903:DNM721244 DXI720903:DXI721244 EHE720903:EHE721244 ERA720903:ERA721244 FAW720903:FAW721244 FKS720903:FKS721244 FUO720903:FUO721244 GEK720903:GEK721244 GOG720903:GOG721244 GYC720903:GYC721244 HHY720903:HHY721244 HRU720903:HRU721244 IBQ720903:IBQ721244 ILM720903:ILM721244 IVI720903:IVI721244 JFE720903:JFE721244 JPA720903:JPA721244 JYW720903:JYW721244 KIS720903:KIS721244 KSO720903:KSO721244 LCK720903:LCK721244 LMG720903:LMG721244 LWC720903:LWC721244 MFY720903:MFY721244 MPU720903:MPU721244 MZQ720903:MZQ721244 NJM720903:NJM721244 NTI720903:NTI721244 ODE720903:ODE721244 ONA720903:ONA721244 OWW720903:OWW721244 PGS720903:PGS721244 PQO720903:PQO721244 QAK720903:QAK721244 QKG720903:QKG721244 QUC720903:QUC721244 RDY720903:RDY721244 RNU720903:RNU721244 RXQ720903:RXQ721244 SHM720903:SHM721244 SRI720903:SRI721244 TBE720903:TBE721244 TLA720903:TLA721244 TUW720903:TUW721244 UES720903:UES721244 UOO720903:UOO721244 UYK720903:UYK721244 VIG720903:VIG721244 VSC720903:VSC721244 WBY720903:WBY721244 WLU720903:WLU721244 WVQ720903:WVQ721244 I786439:I786780 JE786439:JE786780 TA786439:TA786780 ACW786439:ACW786780 AMS786439:AMS786780 AWO786439:AWO786780 BGK786439:BGK786780 BQG786439:BQG786780 CAC786439:CAC786780 CJY786439:CJY786780 CTU786439:CTU786780 DDQ786439:DDQ786780 DNM786439:DNM786780 DXI786439:DXI786780 EHE786439:EHE786780 ERA786439:ERA786780 FAW786439:FAW786780 FKS786439:FKS786780 FUO786439:FUO786780 GEK786439:GEK786780 GOG786439:GOG786780 GYC786439:GYC786780 HHY786439:HHY786780 HRU786439:HRU786780 IBQ786439:IBQ786780 ILM786439:ILM786780 IVI786439:IVI786780 JFE786439:JFE786780 JPA786439:JPA786780 JYW786439:JYW786780 KIS786439:KIS786780 KSO786439:KSO786780 LCK786439:LCK786780 LMG786439:LMG786780 LWC786439:LWC786780 MFY786439:MFY786780 MPU786439:MPU786780 MZQ786439:MZQ786780 NJM786439:NJM786780 NTI786439:NTI786780 ODE786439:ODE786780 ONA786439:ONA786780 OWW786439:OWW786780 PGS786439:PGS786780 PQO786439:PQO786780 QAK786439:QAK786780 QKG786439:QKG786780 QUC786439:QUC786780 RDY786439:RDY786780 RNU786439:RNU786780 RXQ786439:RXQ786780 SHM786439:SHM786780 SRI786439:SRI786780 TBE786439:TBE786780 TLA786439:TLA786780 TUW786439:TUW786780 UES786439:UES786780 UOO786439:UOO786780 UYK786439:UYK786780 VIG786439:VIG786780 VSC786439:VSC786780 WBY786439:WBY786780 WLU786439:WLU786780 WVQ786439:WVQ786780 I851975:I852316 JE851975:JE852316 TA851975:TA852316 ACW851975:ACW852316 AMS851975:AMS852316 AWO851975:AWO852316 BGK851975:BGK852316 BQG851975:BQG852316 CAC851975:CAC852316 CJY851975:CJY852316 CTU851975:CTU852316 DDQ851975:DDQ852316 DNM851975:DNM852316 DXI851975:DXI852316 EHE851975:EHE852316 ERA851975:ERA852316 FAW851975:FAW852316 FKS851975:FKS852316 FUO851975:FUO852316 GEK851975:GEK852316 GOG851975:GOG852316 GYC851975:GYC852316 HHY851975:HHY852316 HRU851975:HRU852316 IBQ851975:IBQ852316 ILM851975:ILM852316 IVI851975:IVI852316 JFE851975:JFE852316 JPA851975:JPA852316 JYW851975:JYW852316 KIS851975:KIS852316 KSO851975:KSO852316 LCK851975:LCK852316 LMG851975:LMG852316 LWC851975:LWC852316 MFY851975:MFY852316 MPU851975:MPU852316 MZQ851975:MZQ852316 NJM851975:NJM852316 NTI851975:NTI852316 ODE851975:ODE852316 ONA851975:ONA852316 OWW851975:OWW852316 PGS851975:PGS852316 PQO851975:PQO852316 QAK851975:QAK852316 QKG851975:QKG852316 QUC851975:QUC852316 RDY851975:RDY852316 RNU851975:RNU852316 RXQ851975:RXQ852316 SHM851975:SHM852316 SRI851975:SRI852316 TBE851975:TBE852316 TLA851975:TLA852316 TUW851975:TUW852316 UES851975:UES852316 UOO851975:UOO852316 UYK851975:UYK852316 VIG851975:VIG852316 VSC851975:VSC852316 WBY851975:WBY852316 WLU851975:WLU852316 WVQ851975:WVQ852316 I917511:I917852 JE917511:JE917852 TA917511:TA917852 ACW917511:ACW917852 AMS917511:AMS917852 AWO917511:AWO917852 BGK917511:BGK917852 BQG917511:BQG917852 CAC917511:CAC917852 CJY917511:CJY917852 CTU917511:CTU917852 DDQ917511:DDQ917852 DNM917511:DNM917852 DXI917511:DXI917852 EHE917511:EHE917852 ERA917511:ERA917852 FAW917511:FAW917852 FKS917511:FKS917852 FUO917511:FUO917852 GEK917511:GEK917852 GOG917511:GOG917852 GYC917511:GYC917852 HHY917511:HHY917852 HRU917511:HRU917852 IBQ917511:IBQ917852 ILM917511:ILM917852 IVI917511:IVI917852 JFE917511:JFE917852 JPA917511:JPA917852 JYW917511:JYW917852 KIS917511:KIS917852 KSO917511:KSO917852 LCK917511:LCK917852 LMG917511:LMG917852 LWC917511:LWC917852 MFY917511:MFY917852 MPU917511:MPU917852 MZQ917511:MZQ917852 NJM917511:NJM917852 NTI917511:NTI917852 ODE917511:ODE917852 ONA917511:ONA917852 OWW917511:OWW917852 PGS917511:PGS917852 PQO917511:PQO917852 QAK917511:QAK917852 QKG917511:QKG917852 QUC917511:QUC917852 RDY917511:RDY917852 RNU917511:RNU917852 RXQ917511:RXQ917852 SHM917511:SHM917852 SRI917511:SRI917852 TBE917511:TBE917852 TLA917511:TLA917852 TUW917511:TUW917852 UES917511:UES917852 UOO917511:UOO917852 UYK917511:UYK917852 VIG917511:VIG917852 VSC917511:VSC917852 WBY917511:WBY917852 WLU917511:WLU917852 WVQ917511:WVQ917852 I983047:I983388 JE983047:JE983388 TA983047:TA983388 ACW983047:ACW983388 AMS983047:AMS983388 AWO983047:AWO983388 BGK983047:BGK983388 BQG983047:BQG983388 CAC983047:CAC983388 CJY983047:CJY983388 CTU983047:CTU983388 DDQ983047:DDQ983388 DNM983047:DNM983388 DXI983047:DXI983388 EHE983047:EHE983388 ERA983047:ERA983388 FAW983047:FAW983388 FKS983047:FKS983388 FUO983047:FUO983388 GEK983047:GEK983388 GOG983047:GOG983388 GYC983047:GYC983388 HHY983047:HHY983388 HRU983047:HRU983388 IBQ983047:IBQ983388 ILM983047:ILM983388 IVI983047:IVI983388 JFE983047:JFE983388 JPA983047:JPA983388 JYW983047:JYW983388 KIS983047:KIS983388 KSO983047:KSO983388 LCK983047:LCK983388 LMG983047:LMG983388 LWC983047:LWC983388 MFY983047:MFY983388 MPU983047:MPU983388 MZQ983047:MZQ983388 NJM983047:NJM983388 NTI983047:NTI983388 ODE983047:ODE983388 ONA983047:ONA983388 OWW983047:OWW983388 PGS983047:PGS983388 PQO983047:PQO983388 QAK983047:QAK983388 QKG983047:QKG983388 QUC983047:QUC983388 RDY983047:RDY983388 RNU983047:RNU983388 RXQ983047:RXQ983388 SHM983047:SHM983388 SRI983047:SRI983388 TBE983047:TBE983388 TLA983047:TLA983388 TUW983047:TUW983388 UES983047:UES983388 UOO983047:UOO983388 UYK983047:UYK983388 VIG983047:VIG983388 VSC983047:VSC983388 WBY983047:WBY983388 WLU983047:WLU983388 I7:I350" xr:uid="{00000000-0002-0000-0000-000002000000}">
      <formula1>0</formula1>
      <formula2>365</formula2>
    </dataValidation>
    <dataValidation type="whole" allowBlank="1" showInputMessage="1" showErrorMessage="1" sqref="WVP983047:WVP983388 JD7:JD348 SZ7:SZ348 ACV7:ACV348 AMR7:AMR348 AWN7:AWN348 BGJ7:BGJ348 BQF7:BQF348 CAB7:CAB348 CJX7:CJX348 CTT7:CTT348 DDP7:DDP348 DNL7:DNL348 DXH7:DXH348 EHD7:EHD348 EQZ7:EQZ348 FAV7:FAV348 FKR7:FKR348 FUN7:FUN348 GEJ7:GEJ348 GOF7:GOF348 GYB7:GYB348 HHX7:HHX348 HRT7:HRT348 IBP7:IBP348 ILL7:ILL348 IVH7:IVH348 JFD7:JFD348 JOZ7:JOZ348 JYV7:JYV348 KIR7:KIR348 KSN7:KSN348 LCJ7:LCJ348 LMF7:LMF348 LWB7:LWB348 MFX7:MFX348 MPT7:MPT348 MZP7:MZP348 NJL7:NJL348 NTH7:NTH348 ODD7:ODD348 OMZ7:OMZ348 OWV7:OWV348 PGR7:PGR348 PQN7:PQN348 QAJ7:QAJ348 QKF7:QKF348 QUB7:QUB348 RDX7:RDX348 RNT7:RNT348 RXP7:RXP348 SHL7:SHL348 SRH7:SRH348 TBD7:TBD348 TKZ7:TKZ348 TUV7:TUV348 UER7:UER348 UON7:UON348 UYJ7:UYJ348 VIF7:VIF348 VSB7:VSB348 WBX7:WBX348 WLT7:WLT348 WVP7:WVP348 H65543:H65884 JD65543:JD65884 SZ65543:SZ65884 ACV65543:ACV65884 AMR65543:AMR65884 AWN65543:AWN65884 BGJ65543:BGJ65884 BQF65543:BQF65884 CAB65543:CAB65884 CJX65543:CJX65884 CTT65543:CTT65884 DDP65543:DDP65884 DNL65543:DNL65884 DXH65543:DXH65884 EHD65543:EHD65884 EQZ65543:EQZ65884 FAV65543:FAV65884 FKR65543:FKR65884 FUN65543:FUN65884 GEJ65543:GEJ65884 GOF65543:GOF65884 GYB65543:GYB65884 HHX65543:HHX65884 HRT65543:HRT65884 IBP65543:IBP65884 ILL65543:ILL65884 IVH65543:IVH65884 JFD65543:JFD65884 JOZ65543:JOZ65884 JYV65543:JYV65884 KIR65543:KIR65884 KSN65543:KSN65884 LCJ65543:LCJ65884 LMF65543:LMF65884 LWB65543:LWB65884 MFX65543:MFX65884 MPT65543:MPT65884 MZP65543:MZP65884 NJL65543:NJL65884 NTH65543:NTH65884 ODD65543:ODD65884 OMZ65543:OMZ65884 OWV65543:OWV65884 PGR65543:PGR65884 PQN65543:PQN65884 QAJ65543:QAJ65884 QKF65543:QKF65884 QUB65543:QUB65884 RDX65543:RDX65884 RNT65543:RNT65884 RXP65543:RXP65884 SHL65543:SHL65884 SRH65543:SRH65884 TBD65543:TBD65884 TKZ65543:TKZ65884 TUV65543:TUV65884 UER65543:UER65884 UON65543:UON65884 UYJ65543:UYJ65884 VIF65543:VIF65884 VSB65543:VSB65884 WBX65543:WBX65884 WLT65543:WLT65884 WVP65543:WVP65884 H131079:H131420 JD131079:JD131420 SZ131079:SZ131420 ACV131079:ACV131420 AMR131079:AMR131420 AWN131079:AWN131420 BGJ131079:BGJ131420 BQF131079:BQF131420 CAB131079:CAB131420 CJX131079:CJX131420 CTT131079:CTT131420 DDP131079:DDP131420 DNL131079:DNL131420 DXH131079:DXH131420 EHD131079:EHD131420 EQZ131079:EQZ131420 FAV131079:FAV131420 FKR131079:FKR131420 FUN131079:FUN131420 GEJ131079:GEJ131420 GOF131079:GOF131420 GYB131079:GYB131420 HHX131079:HHX131420 HRT131079:HRT131420 IBP131079:IBP131420 ILL131079:ILL131420 IVH131079:IVH131420 JFD131079:JFD131420 JOZ131079:JOZ131420 JYV131079:JYV131420 KIR131079:KIR131420 KSN131079:KSN131420 LCJ131079:LCJ131420 LMF131079:LMF131420 LWB131079:LWB131420 MFX131079:MFX131420 MPT131079:MPT131420 MZP131079:MZP131420 NJL131079:NJL131420 NTH131079:NTH131420 ODD131079:ODD131420 OMZ131079:OMZ131420 OWV131079:OWV131420 PGR131079:PGR131420 PQN131079:PQN131420 QAJ131079:QAJ131420 QKF131079:QKF131420 QUB131079:QUB131420 RDX131079:RDX131420 RNT131079:RNT131420 RXP131079:RXP131420 SHL131079:SHL131420 SRH131079:SRH131420 TBD131079:TBD131420 TKZ131079:TKZ131420 TUV131079:TUV131420 UER131079:UER131420 UON131079:UON131420 UYJ131079:UYJ131420 VIF131079:VIF131420 VSB131079:VSB131420 WBX131079:WBX131420 WLT131079:WLT131420 WVP131079:WVP131420 H196615:H196956 JD196615:JD196956 SZ196615:SZ196956 ACV196615:ACV196956 AMR196615:AMR196956 AWN196615:AWN196956 BGJ196615:BGJ196956 BQF196615:BQF196956 CAB196615:CAB196956 CJX196615:CJX196956 CTT196615:CTT196956 DDP196615:DDP196956 DNL196615:DNL196956 DXH196615:DXH196956 EHD196615:EHD196956 EQZ196615:EQZ196956 FAV196615:FAV196956 FKR196615:FKR196956 FUN196615:FUN196956 GEJ196615:GEJ196956 GOF196615:GOF196956 GYB196615:GYB196956 HHX196615:HHX196956 HRT196615:HRT196956 IBP196615:IBP196956 ILL196615:ILL196956 IVH196615:IVH196956 JFD196615:JFD196956 JOZ196615:JOZ196956 JYV196615:JYV196956 KIR196615:KIR196956 KSN196615:KSN196956 LCJ196615:LCJ196956 LMF196615:LMF196956 LWB196615:LWB196956 MFX196615:MFX196956 MPT196615:MPT196956 MZP196615:MZP196956 NJL196615:NJL196956 NTH196615:NTH196956 ODD196615:ODD196956 OMZ196615:OMZ196956 OWV196615:OWV196956 PGR196615:PGR196956 PQN196615:PQN196956 QAJ196615:QAJ196956 QKF196615:QKF196956 QUB196615:QUB196956 RDX196615:RDX196956 RNT196615:RNT196956 RXP196615:RXP196956 SHL196615:SHL196956 SRH196615:SRH196956 TBD196615:TBD196956 TKZ196615:TKZ196956 TUV196615:TUV196956 UER196615:UER196956 UON196615:UON196956 UYJ196615:UYJ196956 VIF196615:VIF196956 VSB196615:VSB196956 WBX196615:WBX196956 WLT196615:WLT196956 WVP196615:WVP196956 H262151:H262492 JD262151:JD262492 SZ262151:SZ262492 ACV262151:ACV262492 AMR262151:AMR262492 AWN262151:AWN262492 BGJ262151:BGJ262492 BQF262151:BQF262492 CAB262151:CAB262492 CJX262151:CJX262492 CTT262151:CTT262492 DDP262151:DDP262492 DNL262151:DNL262492 DXH262151:DXH262492 EHD262151:EHD262492 EQZ262151:EQZ262492 FAV262151:FAV262492 FKR262151:FKR262492 FUN262151:FUN262492 GEJ262151:GEJ262492 GOF262151:GOF262492 GYB262151:GYB262492 HHX262151:HHX262492 HRT262151:HRT262492 IBP262151:IBP262492 ILL262151:ILL262492 IVH262151:IVH262492 JFD262151:JFD262492 JOZ262151:JOZ262492 JYV262151:JYV262492 KIR262151:KIR262492 KSN262151:KSN262492 LCJ262151:LCJ262492 LMF262151:LMF262492 LWB262151:LWB262492 MFX262151:MFX262492 MPT262151:MPT262492 MZP262151:MZP262492 NJL262151:NJL262492 NTH262151:NTH262492 ODD262151:ODD262492 OMZ262151:OMZ262492 OWV262151:OWV262492 PGR262151:PGR262492 PQN262151:PQN262492 QAJ262151:QAJ262492 QKF262151:QKF262492 QUB262151:QUB262492 RDX262151:RDX262492 RNT262151:RNT262492 RXP262151:RXP262492 SHL262151:SHL262492 SRH262151:SRH262492 TBD262151:TBD262492 TKZ262151:TKZ262492 TUV262151:TUV262492 UER262151:UER262492 UON262151:UON262492 UYJ262151:UYJ262492 VIF262151:VIF262492 VSB262151:VSB262492 WBX262151:WBX262492 WLT262151:WLT262492 WVP262151:WVP262492 H327687:H328028 JD327687:JD328028 SZ327687:SZ328028 ACV327687:ACV328028 AMR327687:AMR328028 AWN327687:AWN328028 BGJ327687:BGJ328028 BQF327687:BQF328028 CAB327687:CAB328028 CJX327687:CJX328028 CTT327687:CTT328028 DDP327687:DDP328028 DNL327687:DNL328028 DXH327687:DXH328028 EHD327687:EHD328028 EQZ327687:EQZ328028 FAV327687:FAV328028 FKR327687:FKR328028 FUN327687:FUN328028 GEJ327687:GEJ328028 GOF327687:GOF328028 GYB327687:GYB328028 HHX327687:HHX328028 HRT327687:HRT328028 IBP327687:IBP328028 ILL327687:ILL328028 IVH327687:IVH328028 JFD327687:JFD328028 JOZ327687:JOZ328028 JYV327687:JYV328028 KIR327687:KIR328028 KSN327687:KSN328028 LCJ327687:LCJ328028 LMF327687:LMF328028 LWB327687:LWB328028 MFX327687:MFX328028 MPT327687:MPT328028 MZP327687:MZP328028 NJL327687:NJL328028 NTH327687:NTH328028 ODD327687:ODD328028 OMZ327687:OMZ328028 OWV327687:OWV328028 PGR327687:PGR328028 PQN327687:PQN328028 QAJ327687:QAJ328028 QKF327687:QKF328028 QUB327687:QUB328028 RDX327687:RDX328028 RNT327687:RNT328028 RXP327687:RXP328028 SHL327687:SHL328028 SRH327687:SRH328028 TBD327687:TBD328028 TKZ327687:TKZ328028 TUV327687:TUV328028 UER327687:UER328028 UON327687:UON328028 UYJ327687:UYJ328028 VIF327687:VIF328028 VSB327687:VSB328028 WBX327687:WBX328028 WLT327687:WLT328028 WVP327687:WVP328028 H393223:H393564 JD393223:JD393564 SZ393223:SZ393564 ACV393223:ACV393564 AMR393223:AMR393564 AWN393223:AWN393564 BGJ393223:BGJ393564 BQF393223:BQF393564 CAB393223:CAB393564 CJX393223:CJX393564 CTT393223:CTT393564 DDP393223:DDP393564 DNL393223:DNL393564 DXH393223:DXH393564 EHD393223:EHD393564 EQZ393223:EQZ393564 FAV393223:FAV393564 FKR393223:FKR393564 FUN393223:FUN393564 GEJ393223:GEJ393564 GOF393223:GOF393564 GYB393223:GYB393564 HHX393223:HHX393564 HRT393223:HRT393564 IBP393223:IBP393564 ILL393223:ILL393564 IVH393223:IVH393564 JFD393223:JFD393564 JOZ393223:JOZ393564 JYV393223:JYV393564 KIR393223:KIR393564 KSN393223:KSN393564 LCJ393223:LCJ393564 LMF393223:LMF393564 LWB393223:LWB393564 MFX393223:MFX393564 MPT393223:MPT393564 MZP393223:MZP393564 NJL393223:NJL393564 NTH393223:NTH393564 ODD393223:ODD393564 OMZ393223:OMZ393564 OWV393223:OWV393564 PGR393223:PGR393564 PQN393223:PQN393564 QAJ393223:QAJ393564 QKF393223:QKF393564 QUB393223:QUB393564 RDX393223:RDX393564 RNT393223:RNT393564 RXP393223:RXP393564 SHL393223:SHL393564 SRH393223:SRH393564 TBD393223:TBD393564 TKZ393223:TKZ393564 TUV393223:TUV393564 UER393223:UER393564 UON393223:UON393564 UYJ393223:UYJ393564 VIF393223:VIF393564 VSB393223:VSB393564 WBX393223:WBX393564 WLT393223:WLT393564 WVP393223:WVP393564 H458759:H459100 JD458759:JD459100 SZ458759:SZ459100 ACV458759:ACV459100 AMR458759:AMR459100 AWN458759:AWN459100 BGJ458759:BGJ459100 BQF458759:BQF459100 CAB458759:CAB459100 CJX458759:CJX459100 CTT458759:CTT459100 DDP458759:DDP459100 DNL458759:DNL459100 DXH458759:DXH459100 EHD458759:EHD459100 EQZ458759:EQZ459100 FAV458759:FAV459100 FKR458759:FKR459100 FUN458759:FUN459100 GEJ458759:GEJ459100 GOF458759:GOF459100 GYB458759:GYB459100 HHX458759:HHX459100 HRT458759:HRT459100 IBP458759:IBP459100 ILL458759:ILL459100 IVH458759:IVH459100 JFD458759:JFD459100 JOZ458759:JOZ459100 JYV458759:JYV459100 KIR458759:KIR459100 KSN458759:KSN459100 LCJ458759:LCJ459100 LMF458759:LMF459100 LWB458759:LWB459100 MFX458759:MFX459100 MPT458759:MPT459100 MZP458759:MZP459100 NJL458759:NJL459100 NTH458759:NTH459100 ODD458759:ODD459100 OMZ458759:OMZ459100 OWV458759:OWV459100 PGR458759:PGR459100 PQN458759:PQN459100 QAJ458759:QAJ459100 QKF458759:QKF459100 QUB458759:QUB459100 RDX458759:RDX459100 RNT458759:RNT459100 RXP458759:RXP459100 SHL458759:SHL459100 SRH458759:SRH459100 TBD458759:TBD459100 TKZ458759:TKZ459100 TUV458759:TUV459100 UER458759:UER459100 UON458759:UON459100 UYJ458759:UYJ459100 VIF458759:VIF459100 VSB458759:VSB459100 WBX458759:WBX459100 WLT458759:WLT459100 WVP458759:WVP459100 H524295:H524636 JD524295:JD524636 SZ524295:SZ524636 ACV524295:ACV524636 AMR524295:AMR524636 AWN524295:AWN524636 BGJ524295:BGJ524636 BQF524295:BQF524636 CAB524295:CAB524636 CJX524295:CJX524636 CTT524295:CTT524636 DDP524295:DDP524636 DNL524295:DNL524636 DXH524295:DXH524636 EHD524295:EHD524636 EQZ524295:EQZ524636 FAV524295:FAV524636 FKR524295:FKR524636 FUN524295:FUN524636 GEJ524295:GEJ524636 GOF524295:GOF524636 GYB524295:GYB524636 HHX524295:HHX524636 HRT524295:HRT524636 IBP524295:IBP524636 ILL524295:ILL524636 IVH524295:IVH524636 JFD524295:JFD524636 JOZ524295:JOZ524636 JYV524295:JYV524636 KIR524295:KIR524636 KSN524295:KSN524636 LCJ524295:LCJ524636 LMF524295:LMF524636 LWB524295:LWB524636 MFX524295:MFX524636 MPT524295:MPT524636 MZP524295:MZP524636 NJL524295:NJL524636 NTH524295:NTH524636 ODD524295:ODD524636 OMZ524295:OMZ524636 OWV524295:OWV524636 PGR524295:PGR524636 PQN524295:PQN524636 QAJ524295:QAJ524636 QKF524295:QKF524636 QUB524295:QUB524636 RDX524295:RDX524636 RNT524295:RNT524636 RXP524295:RXP524636 SHL524295:SHL524636 SRH524295:SRH524636 TBD524295:TBD524636 TKZ524295:TKZ524636 TUV524295:TUV524636 UER524295:UER524636 UON524295:UON524636 UYJ524295:UYJ524636 VIF524295:VIF524636 VSB524295:VSB524636 WBX524295:WBX524636 WLT524295:WLT524636 WVP524295:WVP524636 H589831:H590172 JD589831:JD590172 SZ589831:SZ590172 ACV589831:ACV590172 AMR589831:AMR590172 AWN589831:AWN590172 BGJ589831:BGJ590172 BQF589831:BQF590172 CAB589831:CAB590172 CJX589831:CJX590172 CTT589831:CTT590172 DDP589831:DDP590172 DNL589831:DNL590172 DXH589831:DXH590172 EHD589831:EHD590172 EQZ589831:EQZ590172 FAV589831:FAV590172 FKR589831:FKR590172 FUN589831:FUN590172 GEJ589831:GEJ590172 GOF589831:GOF590172 GYB589831:GYB590172 HHX589831:HHX590172 HRT589831:HRT590172 IBP589831:IBP590172 ILL589831:ILL590172 IVH589831:IVH590172 JFD589831:JFD590172 JOZ589831:JOZ590172 JYV589831:JYV590172 KIR589831:KIR590172 KSN589831:KSN590172 LCJ589831:LCJ590172 LMF589831:LMF590172 LWB589831:LWB590172 MFX589831:MFX590172 MPT589831:MPT590172 MZP589831:MZP590172 NJL589831:NJL590172 NTH589831:NTH590172 ODD589831:ODD590172 OMZ589831:OMZ590172 OWV589831:OWV590172 PGR589831:PGR590172 PQN589831:PQN590172 QAJ589831:QAJ590172 QKF589831:QKF590172 QUB589831:QUB590172 RDX589831:RDX590172 RNT589831:RNT590172 RXP589831:RXP590172 SHL589831:SHL590172 SRH589831:SRH590172 TBD589831:TBD590172 TKZ589831:TKZ590172 TUV589831:TUV590172 UER589831:UER590172 UON589831:UON590172 UYJ589831:UYJ590172 VIF589831:VIF590172 VSB589831:VSB590172 WBX589831:WBX590172 WLT589831:WLT590172 WVP589831:WVP590172 H655367:H655708 JD655367:JD655708 SZ655367:SZ655708 ACV655367:ACV655708 AMR655367:AMR655708 AWN655367:AWN655708 BGJ655367:BGJ655708 BQF655367:BQF655708 CAB655367:CAB655708 CJX655367:CJX655708 CTT655367:CTT655708 DDP655367:DDP655708 DNL655367:DNL655708 DXH655367:DXH655708 EHD655367:EHD655708 EQZ655367:EQZ655708 FAV655367:FAV655708 FKR655367:FKR655708 FUN655367:FUN655708 GEJ655367:GEJ655708 GOF655367:GOF655708 GYB655367:GYB655708 HHX655367:HHX655708 HRT655367:HRT655708 IBP655367:IBP655708 ILL655367:ILL655708 IVH655367:IVH655708 JFD655367:JFD655708 JOZ655367:JOZ655708 JYV655367:JYV655708 KIR655367:KIR655708 KSN655367:KSN655708 LCJ655367:LCJ655708 LMF655367:LMF655708 LWB655367:LWB655708 MFX655367:MFX655708 MPT655367:MPT655708 MZP655367:MZP655708 NJL655367:NJL655708 NTH655367:NTH655708 ODD655367:ODD655708 OMZ655367:OMZ655708 OWV655367:OWV655708 PGR655367:PGR655708 PQN655367:PQN655708 QAJ655367:QAJ655708 QKF655367:QKF655708 QUB655367:QUB655708 RDX655367:RDX655708 RNT655367:RNT655708 RXP655367:RXP655708 SHL655367:SHL655708 SRH655367:SRH655708 TBD655367:TBD655708 TKZ655367:TKZ655708 TUV655367:TUV655708 UER655367:UER655708 UON655367:UON655708 UYJ655367:UYJ655708 VIF655367:VIF655708 VSB655367:VSB655708 WBX655367:WBX655708 WLT655367:WLT655708 WVP655367:WVP655708 H720903:H721244 JD720903:JD721244 SZ720903:SZ721244 ACV720903:ACV721244 AMR720903:AMR721244 AWN720903:AWN721244 BGJ720903:BGJ721244 BQF720903:BQF721244 CAB720903:CAB721244 CJX720903:CJX721244 CTT720903:CTT721244 DDP720903:DDP721244 DNL720903:DNL721244 DXH720903:DXH721244 EHD720903:EHD721244 EQZ720903:EQZ721244 FAV720903:FAV721244 FKR720903:FKR721244 FUN720903:FUN721244 GEJ720903:GEJ721244 GOF720903:GOF721244 GYB720903:GYB721244 HHX720903:HHX721244 HRT720903:HRT721244 IBP720903:IBP721244 ILL720903:ILL721244 IVH720903:IVH721244 JFD720903:JFD721244 JOZ720903:JOZ721244 JYV720903:JYV721244 KIR720903:KIR721244 KSN720903:KSN721244 LCJ720903:LCJ721244 LMF720903:LMF721244 LWB720903:LWB721244 MFX720903:MFX721244 MPT720903:MPT721244 MZP720903:MZP721244 NJL720903:NJL721244 NTH720903:NTH721244 ODD720903:ODD721244 OMZ720903:OMZ721244 OWV720903:OWV721244 PGR720903:PGR721244 PQN720903:PQN721244 QAJ720903:QAJ721244 QKF720903:QKF721244 QUB720903:QUB721244 RDX720903:RDX721244 RNT720903:RNT721244 RXP720903:RXP721244 SHL720903:SHL721244 SRH720903:SRH721244 TBD720903:TBD721244 TKZ720903:TKZ721244 TUV720903:TUV721244 UER720903:UER721244 UON720903:UON721244 UYJ720903:UYJ721244 VIF720903:VIF721244 VSB720903:VSB721244 WBX720903:WBX721244 WLT720903:WLT721244 WVP720903:WVP721244 H786439:H786780 JD786439:JD786780 SZ786439:SZ786780 ACV786439:ACV786780 AMR786439:AMR786780 AWN786439:AWN786780 BGJ786439:BGJ786780 BQF786439:BQF786780 CAB786439:CAB786780 CJX786439:CJX786780 CTT786439:CTT786780 DDP786439:DDP786780 DNL786439:DNL786780 DXH786439:DXH786780 EHD786439:EHD786780 EQZ786439:EQZ786780 FAV786439:FAV786780 FKR786439:FKR786780 FUN786439:FUN786780 GEJ786439:GEJ786780 GOF786439:GOF786780 GYB786439:GYB786780 HHX786439:HHX786780 HRT786439:HRT786780 IBP786439:IBP786780 ILL786439:ILL786780 IVH786439:IVH786780 JFD786439:JFD786780 JOZ786439:JOZ786780 JYV786439:JYV786780 KIR786439:KIR786780 KSN786439:KSN786780 LCJ786439:LCJ786780 LMF786439:LMF786780 LWB786439:LWB786780 MFX786439:MFX786780 MPT786439:MPT786780 MZP786439:MZP786780 NJL786439:NJL786780 NTH786439:NTH786780 ODD786439:ODD786780 OMZ786439:OMZ786780 OWV786439:OWV786780 PGR786439:PGR786780 PQN786439:PQN786780 QAJ786439:QAJ786780 QKF786439:QKF786780 QUB786439:QUB786780 RDX786439:RDX786780 RNT786439:RNT786780 RXP786439:RXP786780 SHL786439:SHL786780 SRH786439:SRH786780 TBD786439:TBD786780 TKZ786439:TKZ786780 TUV786439:TUV786780 UER786439:UER786780 UON786439:UON786780 UYJ786439:UYJ786780 VIF786439:VIF786780 VSB786439:VSB786780 WBX786439:WBX786780 WLT786439:WLT786780 WVP786439:WVP786780 H851975:H852316 JD851975:JD852316 SZ851975:SZ852316 ACV851975:ACV852316 AMR851975:AMR852316 AWN851975:AWN852316 BGJ851975:BGJ852316 BQF851975:BQF852316 CAB851975:CAB852316 CJX851975:CJX852316 CTT851975:CTT852316 DDP851975:DDP852316 DNL851975:DNL852316 DXH851975:DXH852316 EHD851975:EHD852316 EQZ851975:EQZ852316 FAV851975:FAV852316 FKR851975:FKR852316 FUN851975:FUN852316 GEJ851975:GEJ852316 GOF851975:GOF852316 GYB851975:GYB852316 HHX851975:HHX852316 HRT851975:HRT852316 IBP851975:IBP852316 ILL851975:ILL852316 IVH851975:IVH852316 JFD851975:JFD852316 JOZ851975:JOZ852316 JYV851975:JYV852316 KIR851975:KIR852316 KSN851975:KSN852316 LCJ851975:LCJ852316 LMF851975:LMF852316 LWB851975:LWB852316 MFX851975:MFX852316 MPT851975:MPT852316 MZP851975:MZP852316 NJL851975:NJL852316 NTH851975:NTH852316 ODD851975:ODD852316 OMZ851975:OMZ852316 OWV851975:OWV852316 PGR851975:PGR852316 PQN851975:PQN852316 QAJ851975:QAJ852316 QKF851975:QKF852316 QUB851975:QUB852316 RDX851975:RDX852316 RNT851975:RNT852316 RXP851975:RXP852316 SHL851975:SHL852316 SRH851975:SRH852316 TBD851975:TBD852316 TKZ851975:TKZ852316 TUV851975:TUV852316 UER851975:UER852316 UON851975:UON852316 UYJ851975:UYJ852316 VIF851975:VIF852316 VSB851975:VSB852316 WBX851975:WBX852316 WLT851975:WLT852316 WVP851975:WVP852316 H917511:H917852 JD917511:JD917852 SZ917511:SZ917852 ACV917511:ACV917852 AMR917511:AMR917852 AWN917511:AWN917852 BGJ917511:BGJ917852 BQF917511:BQF917852 CAB917511:CAB917852 CJX917511:CJX917852 CTT917511:CTT917852 DDP917511:DDP917852 DNL917511:DNL917852 DXH917511:DXH917852 EHD917511:EHD917852 EQZ917511:EQZ917852 FAV917511:FAV917852 FKR917511:FKR917852 FUN917511:FUN917852 GEJ917511:GEJ917852 GOF917511:GOF917852 GYB917511:GYB917852 HHX917511:HHX917852 HRT917511:HRT917852 IBP917511:IBP917852 ILL917511:ILL917852 IVH917511:IVH917852 JFD917511:JFD917852 JOZ917511:JOZ917852 JYV917511:JYV917852 KIR917511:KIR917852 KSN917511:KSN917852 LCJ917511:LCJ917852 LMF917511:LMF917852 LWB917511:LWB917852 MFX917511:MFX917852 MPT917511:MPT917852 MZP917511:MZP917852 NJL917511:NJL917852 NTH917511:NTH917852 ODD917511:ODD917852 OMZ917511:OMZ917852 OWV917511:OWV917852 PGR917511:PGR917852 PQN917511:PQN917852 QAJ917511:QAJ917852 QKF917511:QKF917852 QUB917511:QUB917852 RDX917511:RDX917852 RNT917511:RNT917852 RXP917511:RXP917852 SHL917511:SHL917852 SRH917511:SRH917852 TBD917511:TBD917852 TKZ917511:TKZ917852 TUV917511:TUV917852 UER917511:UER917852 UON917511:UON917852 UYJ917511:UYJ917852 VIF917511:VIF917852 VSB917511:VSB917852 WBX917511:WBX917852 WLT917511:WLT917852 WVP917511:WVP917852 H983047:H983388 JD983047:JD983388 SZ983047:SZ983388 ACV983047:ACV983388 AMR983047:AMR983388 AWN983047:AWN983388 BGJ983047:BGJ983388 BQF983047:BQF983388 CAB983047:CAB983388 CJX983047:CJX983388 CTT983047:CTT983388 DDP983047:DDP983388 DNL983047:DNL983388 DXH983047:DXH983388 EHD983047:EHD983388 EQZ983047:EQZ983388 FAV983047:FAV983388 FKR983047:FKR983388 FUN983047:FUN983388 GEJ983047:GEJ983388 GOF983047:GOF983388 GYB983047:GYB983388 HHX983047:HHX983388 HRT983047:HRT983388 IBP983047:IBP983388 ILL983047:ILL983388 IVH983047:IVH983388 JFD983047:JFD983388 JOZ983047:JOZ983388 JYV983047:JYV983388 KIR983047:KIR983388 KSN983047:KSN983388 LCJ983047:LCJ983388 LMF983047:LMF983388 LWB983047:LWB983388 MFX983047:MFX983388 MPT983047:MPT983388 MZP983047:MZP983388 NJL983047:NJL983388 NTH983047:NTH983388 ODD983047:ODD983388 OMZ983047:OMZ983388 OWV983047:OWV983388 PGR983047:PGR983388 PQN983047:PQN983388 QAJ983047:QAJ983388 QKF983047:QKF983388 QUB983047:QUB983388 RDX983047:RDX983388 RNT983047:RNT983388 RXP983047:RXP983388 SHL983047:SHL983388 SRH983047:SRH983388 TBD983047:TBD983388 TKZ983047:TKZ983388 TUV983047:TUV983388 UER983047:UER983388 UON983047:UON983388 UYJ983047:UYJ983388 VIF983047:VIF983388 VSB983047:VSB983388 WBX983047:WBX983388 WLT983047:WLT983388 H7:H350" xr:uid="{00000000-0002-0000-0000-000003000000}">
      <formula1>1</formula1>
      <formula2>365</formula2>
    </dataValidation>
    <dataValidation type="list" allowBlank="1" showInputMessage="1" showErrorMessage="1" sqref="REC983047:REC983388 JI7:JI348 TE7:TE348 ADA7:ADA348 AMW7:AMW348 AWS7:AWS348 BGO7:BGO348 BQK7:BQK348 CAG7:CAG348 CKC7:CKC348 CTY7:CTY348 DDU7:DDU348 DNQ7:DNQ348 DXM7:DXM348 EHI7:EHI348 ERE7:ERE348 FBA7:FBA348 FKW7:FKW348 FUS7:FUS348 GEO7:GEO348 GOK7:GOK348 GYG7:GYG348 HIC7:HIC348 HRY7:HRY348 IBU7:IBU348 ILQ7:ILQ348 IVM7:IVM348 JFI7:JFI348 JPE7:JPE348 JZA7:JZA348 KIW7:KIW348 KSS7:KSS348 LCO7:LCO348 LMK7:LMK348 LWG7:LWG348 MGC7:MGC348 MPY7:MPY348 MZU7:MZU348 NJQ7:NJQ348 NTM7:NTM348 ODI7:ODI348 ONE7:ONE348 OXA7:OXA348 PGW7:PGW348 PQS7:PQS348 QAO7:QAO348 QKK7:QKK348 QUG7:QUG348 REC7:REC348 RNY7:RNY348 RXU7:RXU348 SHQ7:SHQ348 SRM7:SRM348 TBI7:TBI348 TLE7:TLE348 TVA7:TVA348 UEW7:UEW348 UOS7:UOS348 UYO7:UYO348 VIK7:VIK348 VSG7:VSG348 WCC7:WCC348 WLY7:WLY348 WVU7:WVU348 RNY983047:RNY983388 JI65543:JI65884 TE65543:TE65884 ADA65543:ADA65884 AMW65543:AMW65884 AWS65543:AWS65884 BGO65543:BGO65884 BQK65543:BQK65884 CAG65543:CAG65884 CKC65543:CKC65884 CTY65543:CTY65884 DDU65543:DDU65884 DNQ65543:DNQ65884 DXM65543:DXM65884 EHI65543:EHI65884 ERE65543:ERE65884 FBA65543:FBA65884 FKW65543:FKW65884 FUS65543:FUS65884 GEO65543:GEO65884 GOK65543:GOK65884 GYG65543:GYG65884 HIC65543:HIC65884 HRY65543:HRY65884 IBU65543:IBU65884 ILQ65543:ILQ65884 IVM65543:IVM65884 JFI65543:JFI65884 JPE65543:JPE65884 JZA65543:JZA65884 KIW65543:KIW65884 KSS65543:KSS65884 LCO65543:LCO65884 LMK65543:LMK65884 LWG65543:LWG65884 MGC65543:MGC65884 MPY65543:MPY65884 MZU65543:MZU65884 NJQ65543:NJQ65884 NTM65543:NTM65884 ODI65543:ODI65884 ONE65543:ONE65884 OXA65543:OXA65884 PGW65543:PGW65884 PQS65543:PQS65884 QAO65543:QAO65884 QKK65543:QKK65884 QUG65543:QUG65884 REC65543:REC65884 RNY65543:RNY65884 RXU65543:RXU65884 SHQ65543:SHQ65884 SRM65543:SRM65884 TBI65543:TBI65884 TLE65543:TLE65884 TVA65543:TVA65884 UEW65543:UEW65884 UOS65543:UOS65884 UYO65543:UYO65884 VIK65543:VIK65884 VSG65543:VSG65884 WCC65543:WCC65884 WLY65543:WLY65884 WVU65543:WVU65884 RXU983047:RXU983388 JI131079:JI131420 TE131079:TE131420 ADA131079:ADA131420 AMW131079:AMW131420 AWS131079:AWS131420 BGO131079:BGO131420 BQK131079:BQK131420 CAG131079:CAG131420 CKC131079:CKC131420 CTY131079:CTY131420 DDU131079:DDU131420 DNQ131079:DNQ131420 DXM131079:DXM131420 EHI131079:EHI131420 ERE131079:ERE131420 FBA131079:FBA131420 FKW131079:FKW131420 FUS131079:FUS131420 GEO131079:GEO131420 GOK131079:GOK131420 GYG131079:GYG131420 HIC131079:HIC131420 HRY131079:HRY131420 IBU131079:IBU131420 ILQ131079:ILQ131420 IVM131079:IVM131420 JFI131079:JFI131420 JPE131079:JPE131420 JZA131079:JZA131420 KIW131079:KIW131420 KSS131079:KSS131420 LCO131079:LCO131420 LMK131079:LMK131420 LWG131079:LWG131420 MGC131079:MGC131420 MPY131079:MPY131420 MZU131079:MZU131420 NJQ131079:NJQ131420 NTM131079:NTM131420 ODI131079:ODI131420 ONE131079:ONE131420 OXA131079:OXA131420 PGW131079:PGW131420 PQS131079:PQS131420 QAO131079:QAO131420 QKK131079:QKK131420 QUG131079:QUG131420 REC131079:REC131420 RNY131079:RNY131420 RXU131079:RXU131420 SHQ131079:SHQ131420 SRM131079:SRM131420 TBI131079:TBI131420 TLE131079:TLE131420 TVA131079:TVA131420 UEW131079:UEW131420 UOS131079:UOS131420 UYO131079:UYO131420 VIK131079:VIK131420 VSG131079:VSG131420 WCC131079:WCC131420 WLY131079:WLY131420 WVU131079:WVU131420 SHQ983047:SHQ983388 JI196615:JI196956 TE196615:TE196956 ADA196615:ADA196956 AMW196615:AMW196956 AWS196615:AWS196956 BGO196615:BGO196956 BQK196615:BQK196956 CAG196615:CAG196956 CKC196615:CKC196956 CTY196615:CTY196956 DDU196615:DDU196956 DNQ196615:DNQ196956 DXM196615:DXM196956 EHI196615:EHI196956 ERE196615:ERE196956 FBA196615:FBA196956 FKW196615:FKW196956 FUS196615:FUS196956 GEO196615:GEO196956 GOK196615:GOK196956 GYG196615:GYG196956 HIC196615:HIC196956 HRY196615:HRY196956 IBU196615:IBU196956 ILQ196615:ILQ196956 IVM196615:IVM196956 JFI196615:JFI196956 JPE196615:JPE196956 JZA196615:JZA196956 KIW196615:KIW196956 KSS196615:KSS196956 LCO196615:LCO196956 LMK196615:LMK196956 LWG196615:LWG196956 MGC196615:MGC196956 MPY196615:MPY196956 MZU196615:MZU196956 NJQ196615:NJQ196956 NTM196615:NTM196956 ODI196615:ODI196956 ONE196615:ONE196956 OXA196615:OXA196956 PGW196615:PGW196956 PQS196615:PQS196956 QAO196615:QAO196956 QKK196615:QKK196956 QUG196615:QUG196956 REC196615:REC196956 RNY196615:RNY196956 RXU196615:RXU196956 SHQ196615:SHQ196956 SRM196615:SRM196956 TBI196615:TBI196956 TLE196615:TLE196956 TVA196615:TVA196956 UEW196615:UEW196956 UOS196615:UOS196956 UYO196615:UYO196956 VIK196615:VIK196956 VSG196615:VSG196956 WCC196615:WCC196956 WLY196615:WLY196956 WVU196615:WVU196956 SRM983047:SRM983388 JI262151:JI262492 TE262151:TE262492 ADA262151:ADA262492 AMW262151:AMW262492 AWS262151:AWS262492 BGO262151:BGO262492 BQK262151:BQK262492 CAG262151:CAG262492 CKC262151:CKC262492 CTY262151:CTY262492 DDU262151:DDU262492 DNQ262151:DNQ262492 DXM262151:DXM262492 EHI262151:EHI262492 ERE262151:ERE262492 FBA262151:FBA262492 FKW262151:FKW262492 FUS262151:FUS262492 GEO262151:GEO262492 GOK262151:GOK262492 GYG262151:GYG262492 HIC262151:HIC262492 HRY262151:HRY262492 IBU262151:IBU262492 ILQ262151:ILQ262492 IVM262151:IVM262492 JFI262151:JFI262492 JPE262151:JPE262492 JZA262151:JZA262492 KIW262151:KIW262492 KSS262151:KSS262492 LCO262151:LCO262492 LMK262151:LMK262492 LWG262151:LWG262492 MGC262151:MGC262492 MPY262151:MPY262492 MZU262151:MZU262492 NJQ262151:NJQ262492 NTM262151:NTM262492 ODI262151:ODI262492 ONE262151:ONE262492 OXA262151:OXA262492 PGW262151:PGW262492 PQS262151:PQS262492 QAO262151:QAO262492 QKK262151:QKK262492 QUG262151:QUG262492 REC262151:REC262492 RNY262151:RNY262492 RXU262151:RXU262492 SHQ262151:SHQ262492 SRM262151:SRM262492 TBI262151:TBI262492 TLE262151:TLE262492 TVA262151:TVA262492 UEW262151:UEW262492 UOS262151:UOS262492 UYO262151:UYO262492 VIK262151:VIK262492 VSG262151:VSG262492 WCC262151:WCC262492 WLY262151:WLY262492 WVU262151:WVU262492 TBI983047:TBI983388 JI327687:JI328028 TE327687:TE328028 ADA327687:ADA328028 AMW327687:AMW328028 AWS327687:AWS328028 BGO327687:BGO328028 BQK327687:BQK328028 CAG327687:CAG328028 CKC327687:CKC328028 CTY327687:CTY328028 DDU327687:DDU328028 DNQ327687:DNQ328028 DXM327687:DXM328028 EHI327687:EHI328028 ERE327687:ERE328028 FBA327687:FBA328028 FKW327687:FKW328028 FUS327687:FUS328028 GEO327687:GEO328028 GOK327687:GOK328028 GYG327687:GYG328028 HIC327687:HIC328028 HRY327687:HRY328028 IBU327687:IBU328028 ILQ327687:ILQ328028 IVM327687:IVM328028 JFI327687:JFI328028 JPE327687:JPE328028 JZA327687:JZA328028 KIW327687:KIW328028 KSS327687:KSS328028 LCO327687:LCO328028 LMK327687:LMK328028 LWG327687:LWG328028 MGC327687:MGC328028 MPY327687:MPY328028 MZU327687:MZU328028 NJQ327687:NJQ328028 NTM327687:NTM328028 ODI327687:ODI328028 ONE327687:ONE328028 OXA327687:OXA328028 PGW327687:PGW328028 PQS327687:PQS328028 QAO327687:QAO328028 QKK327687:QKK328028 QUG327687:QUG328028 REC327687:REC328028 RNY327687:RNY328028 RXU327687:RXU328028 SHQ327687:SHQ328028 SRM327687:SRM328028 TBI327687:TBI328028 TLE327687:TLE328028 TVA327687:TVA328028 UEW327687:UEW328028 UOS327687:UOS328028 UYO327687:UYO328028 VIK327687:VIK328028 VSG327687:VSG328028 WCC327687:WCC328028 WLY327687:WLY328028 WVU327687:WVU328028 TLE983047:TLE983388 JI393223:JI393564 TE393223:TE393564 ADA393223:ADA393564 AMW393223:AMW393564 AWS393223:AWS393564 BGO393223:BGO393564 BQK393223:BQK393564 CAG393223:CAG393564 CKC393223:CKC393564 CTY393223:CTY393564 DDU393223:DDU393564 DNQ393223:DNQ393564 DXM393223:DXM393564 EHI393223:EHI393564 ERE393223:ERE393564 FBA393223:FBA393564 FKW393223:FKW393564 FUS393223:FUS393564 GEO393223:GEO393564 GOK393223:GOK393564 GYG393223:GYG393564 HIC393223:HIC393564 HRY393223:HRY393564 IBU393223:IBU393564 ILQ393223:ILQ393564 IVM393223:IVM393564 JFI393223:JFI393564 JPE393223:JPE393564 JZA393223:JZA393564 KIW393223:KIW393564 KSS393223:KSS393564 LCO393223:LCO393564 LMK393223:LMK393564 LWG393223:LWG393564 MGC393223:MGC393564 MPY393223:MPY393564 MZU393223:MZU393564 NJQ393223:NJQ393564 NTM393223:NTM393564 ODI393223:ODI393564 ONE393223:ONE393564 OXA393223:OXA393564 PGW393223:PGW393564 PQS393223:PQS393564 QAO393223:QAO393564 QKK393223:QKK393564 QUG393223:QUG393564 REC393223:REC393564 RNY393223:RNY393564 RXU393223:RXU393564 SHQ393223:SHQ393564 SRM393223:SRM393564 TBI393223:TBI393564 TLE393223:TLE393564 TVA393223:TVA393564 UEW393223:UEW393564 UOS393223:UOS393564 UYO393223:UYO393564 VIK393223:VIK393564 VSG393223:VSG393564 WCC393223:WCC393564 WLY393223:WLY393564 WVU393223:WVU393564 TVA983047:TVA983388 JI458759:JI459100 TE458759:TE459100 ADA458759:ADA459100 AMW458759:AMW459100 AWS458759:AWS459100 BGO458759:BGO459100 BQK458759:BQK459100 CAG458759:CAG459100 CKC458759:CKC459100 CTY458759:CTY459100 DDU458759:DDU459100 DNQ458759:DNQ459100 DXM458759:DXM459100 EHI458759:EHI459100 ERE458759:ERE459100 FBA458759:FBA459100 FKW458759:FKW459100 FUS458759:FUS459100 GEO458759:GEO459100 GOK458759:GOK459100 GYG458759:GYG459100 HIC458759:HIC459100 HRY458759:HRY459100 IBU458759:IBU459100 ILQ458759:ILQ459100 IVM458759:IVM459100 JFI458759:JFI459100 JPE458759:JPE459100 JZA458759:JZA459100 KIW458759:KIW459100 KSS458759:KSS459100 LCO458759:LCO459100 LMK458759:LMK459100 LWG458759:LWG459100 MGC458759:MGC459100 MPY458759:MPY459100 MZU458759:MZU459100 NJQ458759:NJQ459100 NTM458759:NTM459100 ODI458759:ODI459100 ONE458759:ONE459100 OXA458759:OXA459100 PGW458759:PGW459100 PQS458759:PQS459100 QAO458759:QAO459100 QKK458759:QKK459100 QUG458759:QUG459100 REC458759:REC459100 RNY458759:RNY459100 RXU458759:RXU459100 SHQ458759:SHQ459100 SRM458759:SRM459100 TBI458759:TBI459100 TLE458759:TLE459100 TVA458759:TVA459100 UEW458759:UEW459100 UOS458759:UOS459100 UYO458759:UYO459100 VIK458759:VIK459100 VSG458759:VSG459100 WCC458759:WCC459100 WLY458759:WLY459100 WVU458759:WVU459100 UEW983047:UEW983388 JI524295:JI524636 TE524295:TE524636 ADA524295:ADA524636 AMW524295:AMW524636 AWS524295:AWS524636 BGO524295:BGO524636 BQK524295:BQK524636 CAG524295:CAG524636 CKC524295:CKC524636 CTY524295:CTY524636 DDU524295:DDU524636 DNQ524295:DNQ524636 DXM524295:DXM524636 EHI524295:EHI524636 ERE524295:ERE524636 FBA524295:FBA524636 FKW524295:FKW524636 FUS524295:FUS524636 GEO524295:GEO524636 GOK524295:GOK524636 GYG524295:GYG524636 HIC524295:HIC524636 HRY524295:HRY524636 IBU524295:IBU524636 ILQ524295:ILQ524636 IVM524295:IVM524636 JFI524295:JFI524636 JPE524295:JPE524636 JZA524295:JZA524636 KIW524295:KIW524636 KSS524295:KSS524636 LCO524295:LCO524636 LMK524295:LMK524636 LWG524295:LWG524636 MGC524295:MGC524636 MPY524295:MPY524636 MZU524295:MZU524636 NJQ524295:NJQ524636 NTM524295:NTM524636 ODI524295:ODI524636 ONE524295:ONE524636 OXA524295:OXA524636 PGW524295:PGW524636 PQS524295:PQS524636 QAO524295:QAO524636 QKK524295:QKK524636 QUG524295:QUG524636 REC524295:REC524636 RNY524295:RNY524636 RXU524295:RXU524636 SHQ524295:SHQ524636 SRM524295:SRM524636 TBI524295:TBI524636 TLE524295:TLE524636 TVA524295:TVA524636 UEW524295:UEW524636 UOS524295:UOS524636 UYO524295:UYO524636 VIK524295:VIK524636 VSG524295:VSG524636 WCC524295:WCC524636 WLY524295:WLY524636 WVU524295:WVU524636 UOS983047:UOS983388 JI589831:JI590172 TE589831:TE590172 ADA589831:ADA590172 AMW589831:AMW590172 AWS589831:AWS590172 BGO589831:BGO590172 BQK589831:BQK590172 CAG589831:CAG590172 CKC589831:CKC590172 CTY589831:CTY590172 DDU589831:DDU590172 DNQ589831:DNQ590172 DXM589831:DXM590172 EHI589831:EHI590172 ERE589831:ERE590172 FBA589831:FBA590172 FKW589831:FKW590172 FUS589831:FUS590172 GEO589831:GEO590172 GOK589831:GOK590172 GYG589831:GYG590172 HIC589831:HIC590172 HRY589831:HRY590172 IBU589831:IBU590172 ILQ589831:ILQ590172 IVM589831:IVM590172 JFI589831:JFI590172 JPE589831:JPE590172 JZA589831:JZA590172 KIW589831:KIW590172 KSS589831:KSS590172 LCO589831:LCO590172 LMK589831:LMK590172 LWG589831:LWG590172 MGC589831:MGC590172 MPY589831:MPY590172 MZU589831:MZU590172 NJQ589831:NJQ590172 NTM589831:NTM590172 ODI589831:ODI590172 ONE589831:ONE590172 OXA589831:OXA590172 PGW589831:PGW590172 PQS589831:PQS590172 QAO589831:QAO590172 QKK589831:QKK590172 QUG589831:QUG590172 REC589831:REC590172 RNY589831:RNY590172 RXU589831:RXU590172 SHQ589831:SHQ590172 SRM589831:SRM590172 TBI589831:TBI590172 TLE589831:TLE590172 TVA589831:TVA590172 UEW589831:UEW590172 UOS589831:UOS590172 UYO589831:UYO590172 VIK589831:VIK590172 VSG589831:VSG590172 WCC589831:WCC590172 WLY589831:WLY590172 WVU589831:WVU590172 UYO983047:UYO983388 JI655367:JI655708 TE655367:TE655708 ADA655367:ADA655708 AMW655367:AMW655708 AWS655367:AWS655708 BGO655367:BGO655708 BQK655367:BQK655708 CAG655367:CAG655708 CKC655367:CKC655708 CTY655367:CTY655708 DDU655367:DDU655708 DNQ655367:DNQ655708 DXM655367:DXM655708 EHI655367:EHI655708 ERE655367:ERE655708 FBA655367:FBA655708 FKW655367:FKW655708 FUS655367:FUS655708 GEO655367:GEO655708 GOK655367:GOK655708 GYG655367:GYG655708 HIC655367:HIC655708 HRY655367:HRY655708 IBU655367:IBU655708 ILQ655367:ILQ655708 IVM655367:IVM655708 JFI655367:JFI655708 JPE655367:JPE655708 JZA655367:JZA655708 KIW655367:KIW655708 KSS655367:KSS655708 LCO655367:LCO655708 LMK655367:LMK655708 LWG655367:LWG655708 MGC655367:MGC655708 MPY655367:MPY655708 MZU655367:MZU655708 NJQ655367:NJQ655708 NTM655367:NTM655708 ODI655367:ODI655708 ONE655367:ONE655708 OXA655367:OXA655708 PGW655367:PGW655708 PQS655367:PQS655708 QAO655367:QAO655708 QKK655367:QKK655708 QUG655367:QUG655708 REC655367:REC655708 RNY655367:RNY655708 RXU655367:RXU655708 SHQ655367:SHQ655708 SRM655367:SRM655708 TBI655367:TBI655708 TLE655367:TLE655708 TVA655367:TVA655708 UEW655367:UEW655708 UOS655367:UOS655708 UYO655367:UYO655708 VIK655367:VIK655708 VSG655367:VSG655708 WCC655367:WCC655708 WLY655367:WLY655708 WVU655367:WVU655708 VIK983047:VIK983388 JI720903:JI721244 TE720903:TE721244 ADA720903:ADA721244 AMW720903:AMW721244 AWS720903:AWS721244 BGO720903:BGO721244 BQK720903:BQK721244 CAG720903:CAG721244 CKC720903:CKC721244 CTY720903:CTY721244 DDU720903:DDU721244 DNQ720903:DNQ721244 DXM720903:DXM721244 EHI720903:EHI721244 ERE720903:ERE721244 FBA720903:FBA721244 FKW720903:FKW721244 FUS720903:FUS721244 GEO720903:GEO721244 GOK720903:GOK721244 GYG720903:GYG721244 HIC720903:HIC721244 HRY720903:HRY721244 IBU720903:IBU721244 ILQ720903:ILQ721244 IVM720903:IVM721244 JFI720903:JFI721244 JPE720903:JPE721244 JZA720903:JZA721244 KIW720903:KIW721244 KSS720903:KSS721244 LCO720903:LCO721244 LMK720903:LMK721244 LWG720903:LWG721244 MGC720903:MGC721244 MPY720903:MPY721244 MZU720903:MZU721244 NJQ720903:NJQ721244 NTM720903:NTM721244 ODI720903:ODI721244 ONE720903:ONE721244 OXA720903:OXA721244 PGW720903:PGW721244 PQS720903:PQS721244 QAO720903:QAO721244 QKK720903:QKK721244 QUG720903:QUG721244 REC720903:REC721244 RNY720903:RNY721244 RXU720903:RXU721244 SHQ720903:SHQ721244 SRM720903:SRM721244 TBI720903:TBI721244 TLE720903:TLE721244 TVA720903:TVA721244 UEW720903:UEW721244 UOS720903:UOS721244 UYO720903:UYO721244 VIK720903:VIK721244 VSG720903:VSG721244 WCC720903:WCC721244 WLY720903:WLY721244 WVU720903:WVU721244 VSG983047:VSG983388 JI786439:JI786780 TE786439:TE786780 ADA786439:ADA786780 AMW786439:AMW786780 AWS786439:AWS786780 BGO786439:BGO786780 BQK786439:BQK786780 CAG786439:CAG786780 CKC786439:CKC786780 CTY786439:CTY786780 DDU786439:DDU786780 DNQ786439:DNQ786780 DXM786439:DXM786780 EHI786439:EHI786780 ERE786439:ERE786780 FBA786439:FBA786780 FKW786439:FKW786780 FUS786439:FUS786780 GEO786439:GEO786780 GOK786439:GOK786780 GYG786439:GYG786780 HIC786439:HIC786780 HRY786439:HRY786780 IBU786439:IBU786780 ILQ786439:ILQ786780 IVM786439:IVM786780 JFI786439:JFI786780 JPE786439:JPE786780 JZA786439:JZA786780 KIW786439:KIW786780 KSS786439:KSS786780 LCO786439:LCO786780 LMK786439:LMK786780 LWG786439:LWG786780 MGC786439:MGC786780 MPY786439:MPY786780 MZU786439:MZU786780 NJQ786439:NJQ786780 NTM786439:NTM786780 ODI786439:ODI786780 ONE786439:ONE786780 OXA786439:OXA786780 PGW786439:PGW786780 PQS786439:PQS786780 QAO786439:QAO786780 QKK786439:QKK786780 QUG786439:QUG786780 REC786439:REC786780 RNY786439:RNY786780 RXU786439:RXU786780 SHQ786439:SHQ786780 SRM786439:SRM786780 TBI786439:TBI786780 TLE786439:TLE786780 TVA786439:TVA786780 UEW786439:UEW786780 UOS786439:UOS786780 UYO786439:UYO786780 VIK786439:VIK786780 VSG786439:VSG786780 WCC786439:WCC786780 WLY786439:WLY786780 WVU786439:WVU786780 WCC983047:WCC983388 JI851975:JI852316 TE851975:TE852316 ADA851975:ADA852316 AMW851975:AMW852316 AWS851975:AWS852316 BGO851975:BGO852316 BQK851975:BQK852316 CAG851975:CAG852316 CKC851975:CKC852316 CTY851975:CTY852316 DDU851975:DDU852316 DNQ851975:DNQ852316 DXM851975:DXM852316 EHI851975:EHI852316 ERE851975:ERE852316 FBA851975:FBA852316 FKW851975:FKW852316 FUS851975:FUS852316 GEO851975:GEO852316 GOK851975:GOK852316 GYG851975:GYG852316 HIC851975:HIC852316 HRY851975:HRY852316 IBU851975:IBU852316 ILQ851975:ILQ852316 IVM851975:IVM852316 JFI851975:JFI852316 JPE851975:JPE852316 JZA851975:JZA852316 KIW851975:KIW852316 KSS851975:KSS852316 LCO851975:LCO852316 LMK851975:LMK852316 LWG851975:LWG852316 MGC851975:MGC852316 MPY851975:MPY852316 MZU851975:MZU852316 NJQ851975:NJQ852316 NTM851975:NTM852316 ODI851975:ODI852316 ONE851975:ONE852316 OXA851975:OXA852316 PGW851975:PGW852316 PQS851975:PQS852316 QAO851975:QAO852316 QKK851975:QKK852316 QUG851975:QUG852316 REC851975:REC852316 RNY851975:RNY852316 RXU851975:RXU852316 SHQ851975:SHQ852316 SRM851975:SRM852316 TBI851975:TBI852316 TLE851975:TLE852316 TVA851975:TVA852316 UEW851975:UEW852316 UOS851975:UOS852316 UYO851975:UYO852316 VIK851975:VIK852316 VSG851975:VSG852316 WCC851975:WCC852316 WLY851975:WLY852316 WVU851975:WVU852316 WLY983047:WLY983388 JI917511:JI917852 TE917511:TE917852 ADA917511:ADA917852 AMW917511:AMW917852 AWS917511:AWS917852 BGO917511:BGO917852 BQK917511:BQK917852 CAG917511:CAG917852 CKC917511:CKC917852 CTY917511:CTY917852 DDU917511:DDU917852 DNQ917511:DNQ917852 DXM917511:DXM917852 EHI917511:EHI917852 ERE917511:ERE917852 FBA917511:FBA917852 FKW917511:FKW917852 FUS917511:FUS917852 GEO917511:GEO917852 GOK917511:GOK917852 GYG917511:GYG917852 HIC917511:HIC917852 HRY917511:HRY917852 IBU917511:IBU917852 ILQ917511:ILQ917852 IVM917511:IVM917852 JFI917511:JFI917852 JPE917511:JPE917852 JZA917511:JZA917852 KIW917511:KIW917852 KSS917511:KSS917852 LCO917511:LCO917852 LMK917511:LMK917852 LWG917511:LWG917852 MGC917511:MGC917852 MPY917511:MPY917852 MZU917511:MZU917852 NJQ917511:NJQ917852 NTM917511:NTM917852 ODI917511:ODI917852 ONE917511:ONE917852 OXA917511:OXA917852 PGW917511:PGW917852 PQS917511:PQS917852 QAO917511:QAO917852 QKK917511:QKK917852 QUG917511:QUG917852 REC917511:REC917852 RNY917511:RNY917852 RXU917511:RXU917852 SHQ917511:SHQ917852 SRM917511:SRM917852 TBI917511:TBI917852 TLE917511:TLE917852 TVA917511:TVA917852 UEW917511:UEW917852 UOS917511:UOS917852 UYO917511:UYO917852 VIK917511:VIK917852 VSG917511:VSG917852 WCC917511:WCC917852 WLY917511:WLY917852 WVU917511:WVU917852 WVU983047:WVU983388 JI983047:JI983388 TE983047:TE983388 ADA983047:ADA983388 AMW983047:AMW983388 AWS983047:AWS983388 BGO983047:BGO983388 BQK983047:BQK983388 CAG983047:CAG983388 CKC983047:CKC983388 CTY983047:CTY983388 DDU983047:DDU983388 DNQ983047:DNQ983388 DXM983047:DXM983388 EHI983047:EHI983388 ERE983047:ERE983388 FBA983047:FBA983388 FKW983047:FKW983388 FUS983047:FUS983388 GEO983047:GEO983388 GOK983047:GOK983388 GYG983047:GYG983388 HIC983047:HIC983388 HRY983047:HRY983388 IBU983047:IBU983388 ILQ983047:ILQ983388 IVM983047:IVM983388 JFI983047:JFI983388 JPE983047:JPE983388 JZA983047:JZA983388 KIW983047:KIW983388 KSS983047:KSS983388 LCO983047:LCO983388 LMK983047:LMK983388 LWG983047:LWG983388 MGC983047:MGC983388 MPY983047:MPY983388 MZU983047:MZU983388 NJQ983047:NJQ983388 NTM983047:NTM983388 ODI983047:ODI983388 ONE983047:ONE983388 OXA983047:OXA983388 PGW983047:PGW983388 PQS983047:PQS983388 QAO983047:QAO983388 QKK983047:QKK983388 QUG983047:QUG983388" xr:uid="{00000000-0002-0000-0000-000004000000}">
      <formula1>ACCOMPAGNO</formula1>
    </dataValidation>
    <dataValidation type="list" allowBlank="1" showInputMessage="1" showErrorMessage="1" sqref="RDT983047:RDT983388 IZ7:IZ348 SV7:SV348 ACR7:ACR348 AMN7:AMN348 AWJ7:AWJ348 BGF7:BGF348 BQB7:BQB348 BZX7:BZX348 CJT7:CJT348 CTP7:CTP348 DDL7:DDL348 DNH7:DNH348 DXD7:DXD348 EGZ7:EGZ348 EQV7:EQV348 FAR7:FAR348 FKN7:FKN348 FUJ7:FUJ348 GEF7:GEF348 GOB7:GOB348 GXX7:GXX348 HHT7:HHT348 HRP7:HRP348 IBL7:IBL348 ILH7:ILH348 IVD7:IVD348 JEZ7:JEZ348 JOV7:JOV348 JYR7:JYR348 KIN7:KIN348 KSJ7:KSJ348 LCF7:LCF348 LMB7:LMB348 LVX7:LVX348 MFT7:MFT348 MPP7:MPP348 MZL7:MZL348 NJH7:NJH348 NTD7:NTD348 OCZ7:OCZ348 OMV7:OMV348 OWR7:OWR348 PGN7:PGN348 PQJ7:PQJ348 QAF7:QAF348 QKB7:QKB348 QTX7:QTX348 RDT7:RDT348 RNP7:RNP348 RXL7:RXL348 SHH7:SHH348 SRD7:SRD348 TAZ7:TAZ348 TKV7:TKV348 TUR7:TUR348 UEN7:UEN348 UOJ7:UOJ348 UYF7:UYF348 VIB7:VIB348 VRX7:VRX348 WBT7:WBT348 WLP7:WLP348 WVL7:WVL348 RNP983047:RNP983388 IZ65543:IZ65884 SV65543:SV65884 ACR65543:ACR65884 AMN65543:AMN65884 AWJ65543:AWJ65884 BGF65543:BGF65884 BQB65543:BQB65884 BZX65543:BZX65884 CJT65543:CJT65884 CTP65543:CTP65884 DDL65543:DDL65884 DNH65543:DNH65884 DXD65543:DXD65884 EGZ65543:EGZ65884 EQV65543:EQV65884 FAR65543:FAR65884 FKN65543:FKN65884 FUJ65543:FUJ65884 GEF65543:GEF65884 GOB65543:GOB65884 GXX65543:GXX65884 HHT65543:HHT65884 HRP65543:HRP65884 IBL65543:IBL65884 ILH65543:ILH65884 IVD65543:IVD65884 JEZ65543:JEZ65884 JOV65543:JOV65884 JYR65543:JYR65884 KIN65543:KIN65884 KSJ65543:KSJ65884 LCF65543:LCF65884 LMB65543:LMB65884 LVX65543:LVX65884 MFT65543:MFT65884 MPP65543:MPP65884 MZL65543:MZL65884 NJH65543:NJH65884 NTD65543:NTD65884 OCZ65543:OCZ65884 OMV65543:OMV65884 OWR65543:OWR65884 PGN65543:PGN65884 PQJ65543:PQJ65884 QAF65543:QAF65884 QKB65543:QKB65884 QTX65543:QTX65884 RDT65543:RDT65884 RNP65543:RNP65884 RXL65543:RXL65884 SHH65543:SHH65884 SRD65543:SRD65884 TAZ65543:TAZ65884 TKV65543:TKV65884 TUR65543:TUR65884 UEN65543:UEN65884 UOJ65543:UOJ65884 UYF65543:UYF65884 VIB65543:VIB65884 VRX65543:VRX65884 WBT65543:WBT65884 WLP65543:WLP65884 WVL65543:WVL65884 RXL983047:RXL983388 IZ131079:IZ131420 SV131079:SV131420 ACR131079:ACR131420 AMN131079:AMN131420 AWJ131079:AWJ131420 BGF131079:BGF131420 BQB131079:BQB131420 BZX131079:BZX131420 CJT131079:CJT131420 CTP131079:CTP131420 DDL131079:DDL131420 DNH131079:DNH131420 DXD131079:DXD131420 EGZ131079:EGZ131420 EQV131079:EQV131420 FAR131079:FAR131420 FKN131079:FKN131420 FUJ131079:FUJ131420 GEF131079:GEF131420 GOB131079:GOB131420 GXX131079:GXX131420 HHT131079:HHT131420 HRP131079:HRP131420 IBL131079:IBL131420 ILH131079:ILH131420 IVD131079:IVD131420 JEZ131079:JEZ131420 JOV131079:JOV131420 JYR131079:JYR131420 KIN131079:KIN131420 KSJ131079:KSJ131420 LCF131079:LCF131420 LMB131079:LMB131420 LVX131079:LVX131420 MFT131079:MFT131420 MPP131079:MPP131420 MZL131079:MZL131420 NJH131079:NJH131420 NTD131079:NTD131420 OCZ131079:OCZ131420 OMV131079:OMV131420 OWR131079:OWR131420 PGN131079:PGN131420 PQJ131079:PQJ131420 QAF131079:QAF131420 QKB131079:QKB131420 QTX131079:QTX131420 RDT131079:RDT131420 RNP131079:RNP131420 RXL131079:RXL131420 SHH131079:SHH131420 SRD131079:SRD131420 TAZ131079:TAZ131420 TKV131079:TKV131420 TUR131079:TUR131420 UEN131079:UEN131420 UOJ131079:UOJ131420 UYF131079:UYF131420 VIB131079:VIB131420 VRX131079:VRX131420 WBT131079:WBT131420 WLP131079:WLP131420 WVL131079:WVL131420 SHH983047:SHH983388 IZ196615:IZ196956 SV196615:SV196956 ACR196615:ACR196956 AMN196615:AMN196956 AWJ196615:AWJ196956 BGF196615:BGF196956 BQB196615:BQB196956 BZX196615:BZX196956 CJT196615:CJT196956 CTP196615:CTP196956 DDL196615:DDL196956 DNH196615:DNH196956 DXD196615:DXD196956 EGZ196615:EGZ196956 EQV196615:EQV196956 FAR196615:FAR196956 FKN196615:FKN196956 FUJ196615:FUJ196956 GEF196615:GEF196956 GOB196615:GOB196956 GXX196615:GXX196956 HHT196615:HHT196956 HRP196615:HRP196956 IBL196615:IBL196956 ILH196615:ILH196956 IVD196615:IVD196956 JEZ196615:JEZ196956 JOV196615:JOV196956 JYR196615:JYR196956 KIN196615:KIN196956 KSJ196615:KSJ196956 LCF196615:LCF196956 LMB196615:LMB196956 LVX196615:LVX196956 MFT196615:MFT196956 MPP196615:MPP196956 MZL196615:MZL196956 NJH196615:NJH196956 NTD196615:NTD196956 OCZ196615:OCZ196956 OMV196615:OMV196956 OWR196615:OWR196956 PGN196615:PGN196956 PQJ196615:PQJ196956 QAF196615:QAF196956 QKB196615:QKB196956 QTX196615:QTX196956 RDT196615:RDT196956 RNP196615:RNP196956 RXL196615:RXL196956 SHH196615:SHH196956 SRD196615:SRD196956 TAZ196615:TAZ196956 TKV196615:TKV196956 TUR196615:TUR196956 UEN196615:UEN196956 UOJ196615:UOJ196956 UYF196615:UYF196956 VIB196615:VIB196956 VRX196615:VRX196956 WBT196615:WBT196956 WLP196615:WLP196956 WVL196615:WVL196956 SRD983047:SRD983388 IZ262151:IZ262492 SV262151:SV262492 ACR262151:ACR262492 AMN262151:AMN262492 AWJ262151:AWJ262492 BGF262151:BGF262492 BQB262151:BQB262492 BZX262151:BZX262492 CJT262151:CJT262492 CTP262151:CTP262492 DDL262151:DDL262492 DNH262151:DNH262492 DXD262151:DXD262492 EGZ262151:EGZ262492 EQV262151:EQV262492 FAR262151:FAR262492 FKN262151:FKN262492 FUJ262151:FUJ262492 GEF262151:GEF262492 GOB262151:GOB262492 GXX262151:GXX262492 HHT262151:HHT262492 HRP262151:HRP262492 IBL262151:IBL262492 ILH262151:ILH262492 IVD262151:IVD262492 JEZ262151:JEZ262492 JOV262151:JOV262492 JYR262151:JYR262492 KIN262151:KIN262492 KSJ262151:KSJ262492 LCF262151:LCF262492 LMB262151:LMB262492 LVX262151:LVX262492 MFT262151:MFT262492 MPP262151:MPP262492 MZL262151:MZL262492 NJH262151:NJH262492 NTD262151:NTD262492 OCZ262151:OCZ262492 OMV262151:OMV262492 OWR262151:OWR262492 PGN262151:PGN262492 PQJ262151:PQJ262492 QAF262151:QAF262492 QKB262151:QKB262492 QTX262151:QTX262492 RDT262151:RDT262492 RNP262151:RNP262492 RXL262151:RXL262492 SHH262151:SHH262492 SRD262151:SRD262492 TAZ262151:TAZ262492 TKV262151:TKV262492 TUR262151:TUR262492 UEN262151:UEN262492 UOJ262151:UOJ262492 UYF262151:UYF262492 VIB262151:VIB262492 VRX262151:VRX262492 WBT262151:WBT262492 WLP262151:WLP262492 WVL262151:WVL262492 TAZ983047:TAZ983388 IZ327687:IZ328028 SV327687:SV328028 ACR327687:ACR328028 AMN327687:AMN328028 AWJ327687:AWJ328028 BGF327687:BGF328028 BQB327687:BQB328028 BZX327687:BZX328028 CJT327687:CJT328028 CTP327687:CTP328028 DDL327687:DDL328028 DNH327687:DNH328028 DXD327687:DXD328028 EGZ327687:EGZ328028 EQV327687:EQV328028 FAR327687:FAR328028 FKN327687:FKN328028 FUJ327687:FUJ328028 GEF327687:GEF328028 GOB327687:GOB328028 GXX327687:GXX328028 HHT327687:HHT328028 HRP327687:HRP328028 IBL327687:IBL328028 ILH327687:ILH328028 IVD327687:IVD328028 JEZ327687:JEZ328028 JOV327687:JOV328028 JYR327687:JYR328028 KIN327687:KIN328028 KSJ327687:KSJ328028 LCF327687:LCF328028 LMB327687:LMB328028 LVX327687:LVX328028 MFT327687:MFT328028 MPP327687:MPP328028 MZL327687:MZL328028 NJH327687:NJH328028 NTD327687:NTD328028 OCZ327687:OCZ328028 OMV327687:OMV328028 OWR327687:OWR328028 PGN327687:PGN328028 PQJ327687:PQJ328028 QAF327687:QAF328028 QKB327687:QKB328028 QTX327687:QTX328028 RDT327687:RDT328028 RNP327687:RNP328028 RXL327687:RXL328028 SHH327687:SHH328028 SRD327687:SRD328028 TAZ327687:TAZ328028 TKV327687:TKV328028 TUR327687:TUR328028 UEN327687:UEN328028 UOJ327687:UOJ328028 UYF327687:UYF328028 VIB327687:VIB328028 VRX327687:VRX328028 WBT327687:WBT328028 WLP327687:WLP328028 WVL327687:WVL328028 TKV983047:TKV983388 IZ393223:IZ393564 SV393223:SV393564 ACR393223:ACR393564 AMN393223:AMN393564 AWJ393223:AWJ393564 BGF393223:BGF393564 BQB393223:BQB393564 BZX393223:BZX393564 CJT393223:CJT393564 CTP393223:CTP393564 DDL393223:DDL393564 DNH393223:DNH393564 DXD393223:DXD393564 EGZ393223:EGZ393564 EQV393223:EQV393564 FAR393223:FAR393564 FKN393223:FKN393564 FUJ393223:FUJ393564 GEF393223:GEF393564 GOB393223:GOB393564 GXX393223:GXX393564 HHT393223:HHT393564 HRP393223:HRP393564 IBL393223:IBL393564 ILH393223:ILH393564 IVD393223:IVD393564 JEZ393223:JEZ393564 JOV393223:JOV393564 JYR393223:JYR393564 KIN393223:KIN393564 KSJ393223:KSJ393564 LCF393223:LCF393564 LMB393223:LMB393564 LVX393223:LVX393564 MFT393223:MFT393564 MPP393223:MPP393564 MZL393223:MZL393564 NJH393223:NJH393564 NTD393223:NTD393564 OCZ393223:OCZ393564 OMV393223:OMV393564 OWR393223:OWR393564 PGN393223:PGN393564 PQJ393223:PQJ393564 QAF393223:QAF393564 QKB393223:QKB393564 QTX393223:QTX393564 RDT393223:RDT393564 RNP393223:RNP393564 RXL393223:RXL393564 SHH393223:SHH393564 SRD393223:SRD393564 TAZ393223:TAZ393564 TKV393223:TKV393564 TUR393223:TUR393564 UEN393223:UEN393564 UOJ393223:UOJ393564 UYF393223:UYF393564 VIB393223:VIB393564 VRX393223:VRX393564 WBT393223:WBT393564 WLP393223:WLP393564 WVL393223:WVL393564 TUR983047:TUR983388 IZ458759:IZ459100 SV458759:SV459100 ACR458759:ACR459100 AMN458759:AMN459100 AWJ458759:AWJ459100 BGF458759:BGF459100 BQB458759:BQB459100 BZX458759:BZX459100 CJT458759:CJT459100 CTP458759:CTP459100 DDL458759:DDL459100 DNH458759:DNH459100 DXD458759:DXD459100 EGZ458759:EGZ459100 EQV458759:EQV459100 FAR458759:FAR459100 FKN458759:FKN459100 FUJ458759:FUJ459100 GEF458759:GEF459100 GOB458759:GOB459100 GXX458759:GXX459100 HHT458759:HHT459100 HRP458759:HRP459100 IBL458759:IBL459100 ILH458759:ILH459100 IVD458759:IVD459100 JEZ458759:JEZ459100 JOV458759:JOV459100 JYR458759:JYR459100 KIN458759:KIN459100 KSJ458759:KSJ459100 LCF458759:LCF459100 LMB458759:LMB459100 LVX458759:LVX459100 MFT458759:MFT459100 MPP458759:MPP459100 MZL458759:MZL459100 NJH458759:NJH459100 NTD458759:NTD459100 OCZ458759:OCZ459100 OMV458759:OMV459100 OWR458759:OWR459100 PGN458759:PGN459100 PQJ458759:PQJ459100 QAF458759:QAF459100 QKB458759:QKB459100 QTX458759:QTX459100 RDT458759:RDT459100 RNP458759:RNP459100 RXL458759:RXL459100 SHH458759:SHH459100 SRD458759:SRD459100 TAZ458759:TAZ459100 TKV458759:TKV459100 TUR458759:TUR459100 UEN458759:UEN459100 UOJ458759:UOJ459100 UYF458759:UYF459100 VIB458759:VIB459100 VRX458759:VRX459100 WBT458759:WBT459100 WLP458759:WLP459100 WVL458759:WVL459100 UEN983047:UEN983388 IZ524295:IZ524636 SV524295:SV524636 ACR524295:ACR524636 AMN524295:AMN524636 AWJ524295:AWJ524636 BGF524295:BGF524636 BQB524295:BQB524636 BZX524295:BZX524636 CJT524295:CJT524636 CTP524295:CTP524636 DDL524295:DDL524636 DNH524295:DNH524636 DXD524295:DXD524636 EGZ524295:EGZ524636 EQV524295:EQV524636 FAR524295:FAR524636 FKN524295:FKN524636 FUJ524295:FUJ524636 GEF524295:GEF524636 GOB524295:GOB524636 GXX524295:GXX524636 HHT524295:HHT524636 HRP524295:HRP524636 IBL524295:IBL524636 ILH524295:ILH524636 IVD524295:IVD524636 JEZ524295:JEZ524636 JOV524295:JOV524636 JYR524295:JYR524636 KIN524295:KIN524636 KSJ524295:KSJ524636 LCF524295:LCF524636 LMB524295:LMB524636 LVX524295:LVX524636 MFT524295:MFT524636 MPP524295:MPP524636 MZL524295:MZL524636 NJH524295:NJH524636 NTD524295:NTD524636 OCZ524295:OCZ524636 OMV524295:OMV524636 OWR524295:OWR524636 PGN524295:PGN524636 PQJ524295:PQJ524636 QAF524295:QAF524636 QKB524295:QKB524636 QTX524295:QTX524636 RDT524295:RDT524636 RNP524295:RNP524636 RXL524295:RXL524636 SHH524295:SHH524636 SRD524295:SRD524636 TAZ524295:TAZ524636 TKV524295:TKV524636 TUR524295:TUR524636 UEN524295:UEN524636 UOJ524295:UOJ524636 UYF524295:UYF524636 VIB524295:VIB524636 VRX524295:VRX524636 WBT524295:WBT524636 WLP524295:WLP524636 WVL524295:WVL524636 UOJ983047:UOJ983388 IZ589831:IZ590172 SV589831:SV590172 ACR589831:ACR590172 AMN589831:AMN590172 AWJ589831:AWJ590172 BGF589831:BGF590172 BQB589831:BQB590172 BZX589831:BZX590172 CJT589831:CJT590172 CTP589831:CTP590172 DDL589831:DDL590172 DNH589831:DNH590172 DXD589831:DXD590172 EGZ589831:EGZ590172 EQV589831:EQV590172 FAR589831:FAR590172 FKN589831:FKN590172 FUJ589831:FUJ590172 GEF589831:GEF590172 GOB589831:GOB590172 GXX589831:GXX590172 HHT589831:HHT590172 HRP589831:HRP590172 IBL589831:IBL590172 ILH589831:ILH590172 IVD589831:IVD590172 JEZ589831:JEZ590172 JOV589831:JOV590172 JYR589831:JYR590172 KIN589831:KIN590172 KSJ589831:KSJ590172 LCF589831:LCF590172 LMB589831:LMB590172 LVX589831:LVX590172 MFT589831:MFT590172 MPP589831:MPP590172 MZL589831:MZL590172 NJH589831:NJH590172 NTD589831:NTD590172 OCZ589831:OCZ590172 OMV589831:OMV590172 OWR589831:OWR590172 PGN589831:PGN590172 PQJ589831:PQJ590172 QAF589831:QAF590172 QKB589831:QKB590172 QTX589831:QTX590172 RDT589831:RDT590172 RNP589831:RNP590172 RXL589831:RXL590172 SHH589831:SHH590172 SRD589831:SRD590172 TAZ589831:TAZ590172 TKV589831:TKV590172 TUR589831:TUR590172 UEN589831:UEN590172 UOJ589831:UOJ590172 UYF589831:UYF590172 VIB589831:VIB590172 VRX589831:VRX590172 WBT589831:WBT590172 WLP589831:WLP590172 WVL589831:WVL590172 UYF983047:UYF983388 IZ655367:IZ655708 SV655367:SV655708 ACR655367:ACR655708 AMN655367:AMN655708 AWJ655367:AWJ655708 BGF655367:BGF655708 BQB655367:BQB655708 BZX655367:BZX655708 CJT655367:CJT655708 CTP655367:CTP655708 DDL655367:DDL655708 DNH655367:DNH655708 DXD655367:DXD655708 EGZ655367:EGZ655708 EQV655367:EQV655708 FAR655367:FAR655708 FKN655367:FKN655708 FUJ655367:FUJ655708 GEF655367:GEF655708 GOB655367:GOB655708 GXX655367:GXX655708 HHT655367:HHT655708 HRP655367:HRP655708 IBL655367:IBL655708 ILH655367:ILH655708 IVD655367:IVD655708 JEZ655367:JEZ655708 JOV655367:JOV655708 JYR655367:JYR655708 KIN655367:KIN655708 KSJ655367:KSJ655708 LCF655367:LCF655708 LMB655367:LMB655708 LVX655367:LVX655708 MFT655367:MFT655708 MPP655367:MPP655708 MZL655367:MZL655708 NJH655367:NJH655708 NTD655367:NTD655708 OCZ655367:OCZ655708 OMV655367:OMV655708 OWR655367:OWR655708 PGN655367:PGN655708 PQJ655367:PQJ655708 QAF655367:QAF655708 QKB655367:QKB655708 QTX655367:QTX655708 RDT655367:RDT655708 RNP655367:RNP655708 RXL655367:RXL655708 SHH655367:SHH655708 SRD655367:SRD655708 TAZ655367:TAZ655708 TKV655367:TKV655708 TUR655367:TUR655708 UEN655367:UEN655708 UOJ655367:UOJ655708 UYF655367:UYF655708 VIB655367:VIB655708 VRX655367:VRX655708 WBT655367:WBT655708 WLP655367:WLP655708 WVL655367:WVL655708 VIB983047:VIB983388 IZ720903:IZ721244 SV720903:SV721244 ACR720903:ACR721244 AMN720903:AMN721244 AWJ720903:AWJ721244 BGF720903:BGF721244 BQB720903:BQB721244 BZX720903:BZX721244 CJT720903:CJT721244 CTP720903:CTP721244 DDL720903:DDL721244 DNH720903:DNH721244 DXD720903:DXD721244 EGZ720903:EGZ721244 EQV720903:EQV721244 FAR720903:FAR721244 FKN720903:FKN721244 FUJ720903:FUJ721244 GEF720903:GEF721244 GOB720903:GOB721244 GXX720903:GXX721244 HHT720903:HHT721244 HRP720903:HRP721244 IBL720903:IBL721244 ILH720903:ILH721244 IVD720903:IVD721244 JEZ720903:JEZ721244 JOV720903:JOV721244 JYR720903:JYR721244 KIN720903:KIN721244 KSJ720903:KSJ721244 LCF720903:LCF721244 LMB720903:LMB721244 LVX720903:LVX721244 MFT720903:MFT721244 MPP720903:MPP721244 MZL720903:MZL721244 NJH720903:NJH721244 NTD720903:NTD721244 OCZ720903:OCZ721244 OMV720903:OMV721244 OWR720903:OWR721244 PGN720903:PGN721244 PQJ720903:PQJ721244 QAF720903:QAF721244 QKB720903:QKB721244 QTX720903:QTX721244 RDT720903:RDT721244 RNP720903:RNP721244 RXL720903:RXL721244 SHH720903:SHH721244 SRD720903:SRD721244 TAZ720903:TAZ721244 TKV720903:TKV721244 TUR720903:TUR721244 UEN720903:UEN721244 UOJ720903:UOJ721244 UYF720903:UYF721244 VIB720903:VIB721244 VRX720903:VRX721244 WBT720903:WBT721244 WLP720903:WLP721244 WVL720903:WVL721244 VRX983047:VRX983388 IZ786439:IZ786780 SV786439:SV786780 ACR786439:ACR786780 AMN786439:AMN786780 AWJ786439:AWJ786780 BGF786439:BGF786780 BQB786439:BQB786780 BZX786439:BZX786780 CJT786439:CJT786780 CTP786439:CTP786780 DDL786439:DDL786780 DNH786439:DNH786780 DXD786439:DXD786780 EGZ786439:EGZ786780 EQV786439:EQV786780 FAR786439:FAR786780 FKN786439:FKN786780 FUJ786439:FUJ786780 GEF786439:GEF786780 GOB786439:GOB786780 GXX786439:GXX786780 HHT786439:HHT786780 HRP786439:HRP786780 IBL786439:IBL786780 ILH786439:ILH786780 IVD786439:IVD786780 JEZ786439:JEZ786780 JOV786439:JOV786780 JYR786439:JYR786780 KIN786439:KIN786780 KSJ786439:KSJ786780 LCF786439:LCF786780 LMB786439:LMB786780 LVX786439:LVX786780 MFT786439:MFT786780 MPP786439:MPP786780 MZL786439:MZL786780 NJH786439:NJH786780 NTD786439:NTD786780 OCZ786439:OCZ786780 OMV786439:OMV786780 OWR786439:OWR786780 PGN786439:PGN786780 PQJ786439:PQJ786780 QAF786439:QAF786780 QKB786439:QKB786780 QTX786439:QTX786780 RDT786439:RDT786780 RNP786439:RNP786780 RXL786439:RXL786780 SHH786439:SHH786780 SRD786439:SRD786780 TAZ786439:TAZ786780 TKV786439:TKV786780 TUR786439:TUR786780 UEN786439:UEN786780 UOJ786439:UOJ786780 UYF786439:UYF786780 VIB786439:VIB786780 VRX786439:VRX786780 WBT786439:WBT786780 WLP786439:WLP786780 WVL786439:WVL786780 WBT983047:WBT983388 IZ851975:IZ852316 SV851975:SV852316 ACR851975:ACR852316 AMN851975:AMN852316 AWJ851975:AWJ852316 BGF851975:BGF852316 BQB851975:BQB852316 BZX851975:BZX852316 CJT851975:CJT852316 CTP851975:CTP852316 DDL851975:DDL852316 DNH851975:DNH852316 DXD851975:DXD852316 EGZ851975:EGZ852316 EQV851975:EQV852316 FAR851975:FAR852316 FKN851975:FKN852316 FUJ851975:FUJ852316 GEF851975:GEF852316 GOB851975:GOB852316 GXX851975:GXX852316 HHT851975:HHT852316 HRP851975:HRP852316 IBL851975:IBL852316 ILH851975:ILH852316 IVD851975:IVD852316 JEZ851975:JEZ852316 JOV851975:JOV852316 JYR851975:JYR852316 KIN851975:KIN852316 KSJ851975:KSJ852316 LCF851975:LCF852316 LMB851975:LMB852316 LVX851975:LVX852316 MFT851975:MFT852316 MPP851975:MPP852316 MZL851975:MZL852316 NJH851975:NJH852316 NTD851975:NTD852316 OCZ851975:OCZ852316 OMV851975:OMV852316 OWR851975:OWR852316 PGN851975:PGN852316 PQJ851975:PQJ852316 QAF851975:QAF852316 QKB851975:QKB852316 QTX851975:QTX852316 RDT851975:RDT852316 RNP851975:RNP852316 RXL851975:RXL852316 SHH851975:SHH852316 SRD851975:SRD852316 TAZ851975:TAZ852316 TKV851975:TKV852316 TUR851975:TUR852316 UEN851975:UEN852316 UOJ851975:UOJ852316 UYF851975:UYF852316 VIB851975:VIB852316 VRX851975:VRX852316 WBT851975:WBT852316 WLP851975:WLP852316 WVL851975:WVL852316 WLP983047:WLP983388 IZ917511:IZ917852 SV917511:SV917852 ACR917511:ACR917852 AMN917511:AMN917852 AWJ917511:AWJ917852 BGF917511:BGF917852 BQB917511:BQB917852 BZX917511:BZX917852 CJT917511:CJT917852 CTP917511:CTP917852 DDL917511:DDL917852 DNH917511:DNH917852 DXD917511:DXD917852 EGZ917511:EGZ917852 EQV917511:EQV917852 FAR917511:FAR917852 FKN917511:FKN917852 FUJ917511:FUJ917852 GEF917511:GEF917852 GOB917511:GOB917852 GXX917511:GXX917852 HHT917511:HHT917852 HRP917511:HRP917852 IBL917511:IBL917852 ILH917511:ILH917852 IVD917511:IVD917852 JEZ917511:JEZ917852 JOV917511:JOV917852 JYR917511:JYR917852 KIN917511:KIN917852 KSJ917511:KSJ917852 LCF917511:LCF917852 LMB917511:LMB917852 LVX917511:LVX917852 MFT917511:MFT917852 MPP917511:MPP917852 MZL917511:MZL917852 NJH917511:NJH917852 NTD917511:NTD917852 OCZ917511:OCZ917852 OMV917511:OMV917852 OWR917511:OWR917852 PGN917511:PGN917852 PQJ917511:PQJ917852 QAF917511:QAF917852 QKB917511:QKB917852 QTX917511:QTX917852 RDT917511:RDT917852 RNP917511:RNP917852 RXL917511:RXL917852 SHH917511:SHH917852 SRD917511:SRD917852 TAZ917511:TAZ917852 TKV917511:TKV917852 TUR917511:TUR917852 UEN917511:UEN917852 UOJ917511:UOJ917852 UYF917511:UYF917852 VIB917511:VIB917852 VRX917511:VRX917852 WBT917511:WBT917852 WLP917511:WLP917852 WVL917511:WVL917852 WVL983047:WVL983388 IZ983047:IZ983388 SV983047:SV983388 ACR983047:ACR983388 AMN983047:AMN983388 AWJ983047:AWJ983388 BGF983047:BGF983388 BQB983047:BQB983388 BZX983047:BZX983388 CJT983047:CJT983388 CTP983047:CTP983388 DDL983047:DDL983388 DNH983047:DNH983388 DXD983047:DXD983388 EGZ983047:EGZ983388 EQV983047:EQV983388 FAR983047:FAR983388 FKN983047:FKN983388 FUJ983047:FUJ983388 GEF983047:GEF983388 GOB983047:GOB983388 GXX983047:GXX983388 HHT983047:HHT983388 HRP983047:HRP983388 IBL983047:IBL983388 ILH983047:ILH983388 IVD983047:IVD983388 JEZ983047:JEZ983388 JOV983047:JOV983388 JYR983047:JYR983388 KIN983047:KIN983388 KSJ983047:KSJ983388 LCF983047:LCF983388 LMB983047:LMB983388 LVX983047:LVX983388 MFT983047:MFT983388 MPP983047:MPP983388 MZL983047:MZL983388 NJH983047:NJH983388 NTD983047:NTD983388 OCZ983047:OCZ983388 OMV983047:OMV983388 OWR983047:OWR983388 PGN983047:PGN983388 PQJ983047:PQJ983388 QAF983047:QAF983388 QKB983047:QKB983388 QTX983047:QTX983388" xr:uid="{00000000-0002-0000-0000-000005000000}">
      <formula1>STRUTTURE_SRSR24H</formula1>
    </dataValidation>
    <dataValidation type="date" allowBlank="1" showInputMessage="1" showErrorMessage="1" error="inserire anno 2019" sqref="F7:G350" xr:uid="{00000000-0002-0000-0000-000006000000}">
      <formula1>43466</formula1>
      <formula2>43830</formula2>
    </dataValidation>
    <dataValidation type="decimal" allowBlank="1" showInputMessage="1" showErrorMessage="1" error="ISEE tra 0,00 e 20.000,00" sqref="M7:M350" xr:uid="{00000000-0002-0000-0000-000007000000}">
      <formula1>0</formula1>
      <formula2>20000</formula2>
    </dataValidation>
  </dataValidations>
  <pageMargins left="0.7" right="0.7" top="0.75" bottom="0.75" header="0.3" footer="0.3"/>
  <pageSetup paperSize="9" orientation="portrait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8000000}">
          <x14:formula1>
            <xm:f>'MENU TENDINA'!$A$2:$A$3</xm:f>
          </x14:formula1>
          <xm:sqref>N7:N350</xm:sqref>
        </x14:dataValidation>
        <x14:dataValidation type="list" allowBlank="1" showInputMessage="1" showErrorMessage="1" xr:uid="{00000000-0002-0000-0000-000009000000}">
          <x14:formula1>
            <xm:f>'MENU TENDINA'!$B$2:$B$104</xm:f>
          </x14:formula1>
          <xm:sqref>D7:D350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G350"/>
  <sheetViews>
    <sheetView topLeftCell="A327" workbookViewId="0">
      <selection activeCell="H350" sqref="H350:I350"/>
    </sheetView>
  </sheetViews>
  <sheetFormatPr defaultColWidth="8.85546875" defaultRowHeight="15" x14ac:dyDescent="0.25"/>
  <cols>
    <col min="1" max="1" width="5.28515625" customWidth="1"/>
    <col min="2" max="2" width="9" customWidth="1"/>
    <col min="3" max="3" width="14" customWidth="1"/>
    <col min="4" max="4" width="27" bestFit="1" customWidth="1"/>
    <col min="5" max="5" width="21.7109375" customWidth="1"/>
    <col min="6" max="6" width="11" customWidth="1"/>
    <col min="7" max="7" width="11.42578125" customWidth="1"/>
    <col min="8" max="8" width="9.28515625" customWidth="1"/>
    <col min="9" max="9" width="10" customWidth="1"/>
    <col min="10" max="10" width="9.85546875" customWidth="1"/>
    <col min="11" max="11" width="19" customWidth="1"/>
    <col min="12" max="12" width="13.42578125" style="117" hidden="1" customWidth="1"/>
    <col min="13" max="13" width="11" style="86" customWidth="1"/>
    <col min="14" max="14" width="10.42578125" style="89" bestFit="1" customWidth="1"/>
    <col min="15" max="16" width="11" customWidth="1"/>
    <col min="17" max="18" width="17" customWidth="1"/>
    <col min="19" max="19" width="12.28515625" customWidth="1"/>
    <col min="20" max="20" width="15.42578125" style="92" customWidth="1"/>
    <col min="21" max="21" width="15" customWidth="1"/>
    <col min="22" max="22" width="15.85546875" customWidth="1"/>
    <col min="23" max="23" width="12.85546875" customWidth="1"/>
    <col min="24" max="24" width="13.42578125" customWidth="1"/>
    <col min="25" max="25" width="10.7109375" customWidth="1"/>
    <col min="26" max="26" width="10.140625" customWidth="1"/>
    <col min="27" max="27" width="11.7109375" customWidth="1"/>
    <col min="28" max="28" width="14.42578125" style="19" customWidth="1"/>
    <col min="29" max="29" width="12.28515625" customWidth="1"/>
    <col min="257" max="257" width="5.28515625" customWidth="1"/>
    <col min="258" max="258" width="9" customWidth="1"/>
    <col min="259" max="259" width="14" customWidth="1"/>
    <col min="260" max="260" width="27" bestFit="1" customWidth="1"/>
    <col min="261" max="261" width="26.28515625" customWidth="1"/>
    <col min="262" max="262" width="11" customWidth="1"/>
    <col min="263" max="263" width="11.42578125" customWidth="1"/>
    <col min="264" max="264" width="9.28515625" customWidth="1"/>
    <col min="265" max="265" width="10" customWidth="1"/>
    <col min="266" max="266" width="9.85546875" customWidth="1"/>
    <col min="267" max="267" width="11.7109375" customWidth="1"/>
    <col min="268" max="268" width="11" customWidth="1"/>
    <col min="269" max="269" width="10.42578125" bestFit="1" customWidth="1"/>
    <col min="270" max="271" width="11" customWidth="1"/>
    <col min="272" max="273" width="17" customWidth="1"/>
    <col min="274" max="274" width="12.28515625" customWidth="1"/>
    <col min="275" max="275" width="15.42578125" customWidth="1"/>
    <col min="276" max="276" width="15" customWidth="1"/>
    <col min="277" max="277" width="26.140625" customWidth="1"/>
    <col min="278" max="278" width="12.85546875" customWidth="1"/>
    <col min="279" max="279" width="13.42578125" customWidth="1"/>
    <col min="280" max="280" width="10.7109375" customWidth="1"/>
    <col min="281" max="281" width="10.140625" customWidth="1"/>
    <col min="282" max="282" width="11.7109375" customWidth="1"/>
    <col min="283" max="283" width="13.140625" customWidth="1"/>
    <col min="284" max="284" width="14.42578125" customWidth="1"/>
    <col min="285" max="285" width="9.42578125" bestFit="1" customWidth="1"/>
    <col min="513" max="513" width="5.28515625" customWidth="1"/>
    <col min="514" max="514" width="9" customWidth="1"/>
    <col min="515" max="515" width="14" customWidth="1"/>
    <col min="516" max="516" width="27" bestFit="1" customWidth="1"/>
    <col min="517" max="517" width="26.28515625" customWidth="1"/>
    <col min="518" max="518" width="11" customWidth="1"/>
    <col min="519" max="519" width="11.42578125" customWidth="1"/>
    <col min="520" max="520" width="9.28515625" customWidth="1"/>
    <col min="521" max="521" width="10" customWidth="1"/>
    <col min="522" max="522" width="9.85546875" customWidth="1"/>
    <col min="523" max="523" width="11.7109375" customWidth="1"/>
    <col min="524" max="524" width="11" customWidth="1"/>
    <col min="525" max="525" width="10.42578125" bestFit="1" customWidth="1"/>
    <col min="526" max="527" width="11" customWidth="1"/>
    <col min="528" max="529" width="17" customWidth="1"/>
    <col min="530" max="530" width="12.28515625" customWidth="1"/>
    <col min="531" max="531" width="15.42578125" customWidth="1"/>
    <col min="532" max="532" width="15" customWidth="1"/>
    <col min="533" max="533" width="26.140625" customWidth="1"/>
    <col min="534" max="534" width="12.85546875" customWidth="1"/>
    <col min="535" max="535" width="13.42578125" customWidth="1"/>
    <col min="536" max="536" width="10.7109375" customWidth="1"/>
    <col min="537" max="537" width="10.140625" customWidth="1"/>
    <col min="538" max="538" width="11.7109375" customWidth="1"/>
    <col min="539" max="539" width="13.140625" customWidth="1"/>
    <col min="540" max="540" width="14.42578125" customWidth="1"/>
    <col min="541" max="541" width="9.42578125" bestFit="1" customWidth="1"/>
    <col min="769" max="769" width="5.28515625" customWidth="1"/>
    <col min="770" max="770" width="9" customWidth="1"/>
    <col min="771" max="771" width="14" customWidth="1"/>
    <col min="772" max="772" width="27" bestFit="1" customWidth="1"/>
    <col min="773" max="773" width="26.28515625" customWidth="1"/>
    <col min="774" max="774" width="11" customWidth="1"/>
    <col min="775" max="775" width="11.42578125" customWidth="1"/>
    <col min="776" max="776" width="9.28515625" customWidth="1"/>
    <col min="777" max="777" width="10" customWidth="1"/>
    <col min="778" max="778" width="9.85546875" customWidth="1"/>
    <col min="779" max="779" width="11.7109375" customWidth="1"/>
    <col min="780" max="780" width="11" customWidth="1"/>
    <col min="781" max="781" width="10.42578125" bestFit="1" customWidth="1"/>
    <col min="782" max="783" width="11" customWidth="1"/>
    <col min="784" max="785" width="17" customWidth="1"/>
    <col min="786" max="786" width="12.28515625" customWidth="1"/>
    <col min="787" max="787" width="15.42578125" customWidth="1"/>
    <col min="788" max="788" width="15" customWidth="1"/>
    <col min="789" max="789" width="26.140625" customWidth="1"/>
    <col min="790" max="790" width="12.85546875" customWidth="1"/>
    <col min="791" max="791" width="13.42578125" customWidth="1"/>
    <col min="792" max="792" width="10.7109375" customWidth="1"/>
    <col min="793" max="793" width="10.140625" customWidth="1"/>
    <col min="794" max="794" width="11.7109375" customWidth="1"/>
    <col min="795" max="795" width="13.140625" customWidth="1"/>
    <col min="796" max="796" width="14.42578125" customWidth="1"/>
    <col min="797" max="797" width="9.42578125" bestFit="1" customWidth="1"/>
    <col min="1025" max="1025" width="5.28515625" customWidth="1"/>
    <col min="1026" max="1026" width="9" customWidth="1"/>
    <col min="1027" max="1027" width="14" customWidth="1"/>
    <col min="1028" max="1028" width="27" bestFit="1" customWidth="1"/>
    <col min="1029" max="1029" width="26.28515625" customWidth="1"/>
    <col min="1030" max="1030" width="11" customWidth="1"/>
    <col min="1031" max="1031" width="11.42578125" customWidth="1"/>
    <col min="1032" max="1032" width="9.28515625" customWidth="1"/>
    <col min="1033" max="1033" width="10" customWidth="1"/>
    <col min="1034" max="1034" width="9.85546875" customWidth="1"/>
    <col min="1035" max="1035" width="11.7109375" customWidth="1"/>
    <col min="1036" max="1036" width="11" customWidth="1"/>
    <col min="1037" max="1037" width="10.42578125" bestFit="1" customWidth="1"/>
    <col min="1038" max="1039" width="11" customWidth="1"/>
    <col min="1040" max="1041" width="17" customWidth="1"/>
    <col min="1042" max="1042" width="12.28515625" customWidth="1"/>
    <col min="1043" max="1043" width="15.42578125" customWidth="1"/>
    <col min="1044" max="1044" width="15" customWidth="1"/>
    <col min="1045" max="1045" width="26.140625" customWidth="1"/>
    <col min="1046" max="1046" width="12.85546875" customWidth="1"/>
    <col min="1047" max="1047" width="13.42578125" customWidth="1"/>
    <col min="1048" max="1048" width="10.7109375" customWidth="1"/>
    <col min="1049" max="1049" width="10.140625" customWidth="1"/>
    <col min="1050" max="1050" width="11.7109375" customWidth="1"/>
    <col min="1051" max="1051" width="13.140625" customWidth="1"/>
    <col min="1052" max="1052" width="14.42578125" customWidth="1"/>
    <col min="1053" max="1053" width="9.42578125" bestFit="1" customWidth="1"/>
    <col min="1281" max="1281" width="5.28515625" customWidth="1"/>
    <col min="1282" max="1282" width="9" customWidth="1"/>
    <col min="1283" max="1283" width="14" customWidth="1"/>
    <col min="1284" max="1284" width="27" bestFit="1" customWidth="1"/>
    <col min="1285" max="1285" width="26.28515625" customWidth="1"/>
    <col min="1286" max="1286" width="11" customWidth="1"/>
    <col min="1287" max="1287" width="11.42578125" customWidth="1"/>
    <col min="1288" max="1288" width="9.28515625" customWidth="1"/>
    <col min="1289" max="1289" width="10" customWidth="1"/>
    <col min="1290" max="1290" width="9.85546875" customWidth="1"/>
    <col min="1291" max="1291" width="11.7109375" customWidth="1"/>
    <col min="1292" max="1292" width="11" customWidth="1"/>
    <col min="1293" max="1293" width="10.42578125" bestFit="1" customWidth="1"/>
    <col min="1294" max="1295" width="11" customWidth="1"/>
    <col min="1296" max="1297" width="17" customWidth="1"/>
    <col min="1298" max="1298" width="12.28515625" customWidth="1"/>
    <col min="1299" max="1299" width="15.42578125" customWidth="1"/>
    <col min="1300" max="1300" width="15" customWidth="1"/>
    <col min="1301" max="1301" width="26.140625" customWidth="1"/>
    <col min="1302" max="1302" width="12.85546875" customWidth="1"/>
    <col min="1303" max="1303" width="13.42578125" customWidth="1"/>
    <col min="1304" max="1304" width="10.7109375" customWidth="1"/>
    <col min="1305" max="1305" width="10.140625" customWidth="1"/>
    <col min="1306" max="1306" width="11.7109375" customWidth="1"/>
    <col min="1307" max="1307" width="13.140625" customWidth="1"/>
    <col min="1308" max="1308" width="14.42578125" customWidth="1"/>
    <col min="1309" max="1309" width="9.42578125" bestFit="1" customWidth="1"/>
    <col min="1537" max="1537" width="5.28515625" customWidth="1"/>
    <col min="1538" max="1538" width="9" customWidth="1"/>
    <col min="1539" max="1539" width="14" customWidth="1"/>
    <col min="1540" max="1540" width="27" bestFit="1" customWidth="1"/>
    <col min="1541" max="1541" width="26.28515625" customWidth="1"/>
    <col min="1542" max="1542" width="11" customWidth="1"/>
    <col min="1543" max="1543" width="11.42578125" customWidth="1"/>
    <col min="1544" max="1544" width="9.28515625" customWidth="1"/>
    <col min="1545" max="1545" width="10" customWidth="1"/>
    <col min="1546" max="1546" width="9.85546875" customWidth="1"/>
    <col min="1547" max="1547" width="11.7109375" customWidth="1"/>
    <col min="1548" max="1548" width="11" customWidth="1"/>
    <col min="1549" max="1549" width="10.42578125" bestFit="1" customWidth="1"/>
    <col min="1550" max="1551" width="11" customWidth="1"/>
    <col min="1552" max="1553" width="17" customWidth="1"/>
    <col min="1554" max="1554" width="12.28515625" customWidth="1"/>
    <col min="1555" max="1555" width="15.42578125" customWidth="1"/>
    <col min="1556" max="1556" width="15" customWidth="1"/>
    <col min="1557" max="1557" width="26.140625" customWidth="1"/>
    <col min="1558" max="1558" width="12.85546875" customWidth="1"/>
    <col min="1559" max="1559" width="13.42578125" customWidth="1"/>
    <col min="1560" max="1560" width="10.7109375" customWidth="1"/>
    <col min="1561" max="1561" width="10.140625" customWidth="1"/>
    <col min="1562" max="1562" width="11.7109375" customWidth="1"/>
    <col min="1563" max="1563" width="13.140625" customWidth="1"/>
    <col min="1564" max="1564" width="14.42578125" customWidth="1"/>
    <col min="1565" max="1565" width="9.42578125" bestFit="1" customWidth="1"/>
    <col min="1793" max="1793" width="5.28515625" customWidth="1"/>
    <col min="1794" max="1794" width="9" customWidth="1"/>
    <col min="1795" max="1795" width="14" customWidth="1"/>
    <col min="1796" max="1796" width="27" bestFit="1" customWidth="1"/>
    <col min="1797" max="1797" width="26.28515625" customWidth="1"/>
    <col min="1798" max="1798" width="11" customWidth="1"/>
    <col min="1799" max="1799" width="11.42578125" customWidth="1"/>
    <col min="1800" max="1800" width="9.28515625" customWidth="1"/>
    <col min="1801" max="1801" width="10" customWidth="1"/>
    <col min="1802" max="1802" width="9.85546875" customWidth="1"/>
    <col min="1803" max="1803" width="11.7109375" customWidth="1"/>
    <col min="1804" max="1804" width="11" customWidth="1"/>
    <col min="1805" max="1805" width="10.42578125" bestFit="1" customWidth="1"/>
    <col min="1806" max="1807" width="11" customWidth="1"/>
    <col min="1808" max="1809" width="17" customWidth="1"/>
    <col min="1810" max="1810" width="12.28515625" customWidth="1"/>
    <col min="1811" max="1811" width="15.42578125" customWidth="1"/>
    <col min="1812" max="1812" width="15" customWidth="1"/>
    <col min="1813" max="1813" width="26.140625" customWidth="1"/>
    <col min="1814" max="1814" width="12.85546875" customWidth="1"/>
    <col min="1815" max="1815" width="13.42578125" customWidth="1"/>
    <col min="1816" max="1816" width="10.7109375" customWidth="1"/>
    <col min="1817" max="1817" width="10.140625" customWidth="1"/>
    <col min="1818" max="1818" width="11.7109375" customWidth="1"/>
    <col min="1819" max="1819" width="13.140625" customWidth="1"/>
    <col min="1820" max="1820" width="14.42578125" customWidth="1"/>
    <col min="1821" max="1821" width="9.42578125" bestFit="1" customWidth="1"/>
    <col min="2049" max="2049" width="5.28515625" customWidth="1"/>
    <col min="2050" max="2050" width="9" customWidth="1"/>
    <col min="2051" max="2051" width="14" customWidth="1"/>
    <col min="2052" max="2052" width="27" bestFit="1" customWidth="1"/>
    <col min="2053" max="2053" width="26.28515625" customWidth="1"/>
    <col min="2054" max="2054" width="11" customWidth="1"/>
    <col min="2055" max="2055" width="11.42578125" customWidth="1"/>
    <col min="2056" max="2056" width="9.28515625" customWidth="1"/>
    <col min="2057" max="2057" width="10" customWidth="1"/>
    <col min="2058" max="2058" width="9.85546875" customWidth="1"/>
    <col min="2059" max="2059" width="11.7109375" customWidth="1"/>
    <col min="2060" max="2060" width="11" customWidth="1"/>
    <col min="2061" max="2061" width="10.42578125" bestFit="1" customWidth="1"/>
    <col min="2062" max="2063" width="11" customWidth="1"/>
    <col min="2064" max="2065" width="17" customWidth="1"/>
    <col min="2066" max="2066" width="12.28515625" customWidth="1"/>
    <col min="2067" max="2067" width="15.42578125" customWidth="1"/>
    <col min="2068" max="2068" width="15" customWidth="1"/>
    <col min="2069" max="2069" width="26.140625" customWidth="1"/>
    <col min="2070" max="2070" width="12.85546875" customWidth="1"/>
    <col min="2071" max="2071" width="13.42578125" customWidth="1"/>
    <col min="2072" max="2072" width="10.7109375" customWidth="1"/>
    <col min="2073" max="2073" width="10.140625" customWidth="1"/>
    <col min="2074" max="2074" width="11.7109375" customWidth="1"/>
    <col min="2075" max="2075" width="13.140625" customWidth="1"/>
    <col min="2076" max="2076" width="14.42578125" customWidth="1"/>
    <col min="2077" max="2077" width="9.42578125" bestFit="1" customWidth="1"/>
    <col min="2305" max="2305" width="5.28515625" customWidth="1"/>
    <col min="2306" max="2306" width="9" customWidth="1"/>
    <col min="2307" max="2307" width="14" customWidth="1"/>
    <col min="2308" max="2308" width="27" bestFit="1" customWidth="1"/>
    <col min="2309" max="2309" width="26.28515625" customWidth="1"/>
    <col min="2310" max="2310" width="11" customWidth="1"/>
    <col min="2311" max="2311" width="11.42578125" customWidth="1"/>
    <col min="2312" max="2312" width="9.28515625" customWidth="1"/>
    <col min="2313" max="2313" width="10" customWidth="1"/>
    <col min="2314" max="2314" width="9.85546875" customWidth="1"/>
    <col min="2315" max="2315" width="11.7109375" customWidth="1"/>
    <col min="2316" max="2316" width="11" customWidth="1"/>
    <col min="2317" max="2317" width="10.42578125" bestFit="1" customWidth="1"/>
    <col min="2318" max="2319" width="11" customWidth="1"/>
    <col min="2320" max="2321" width="17" customWidth="1"/>
    <col min="2322" max="2322" width="12.28515625" customWidth="1"/>
    <col min="2323" max="2323" width="15.42578125" customWidth="1"/>
    <col min="2324" max="2324" width="15" customWidth="1"/>
    <col min="2325" max="2325" width="26.140625" customWidth="1"/>
    <col min="2326" max="2326" width="12.85546875" customWidth="1"/>
    <col min="2327" max="2327" width="13.42578125" customWidth="1"/>
    <col min="2328" max="2328" width="10.7109375" customWidth="1"/>
    <col min="2329" max="2329" width="10.140625" customWidth="1"/>
    <col min="2330" max="2330" width="11.7109375" customWidth="1"/>
    <col min="2331" max="2331" width="13.140625" customWidth="1"/>
    <col min="2332" max="2332" width="14.42578125" customWidth="1"/>
    <col min="2333" max="2333" width="9.42578125" bestFit="1" customWidth="1"/>
    <col min="2561" max="2561" width="5.28515625" customWidth="1"/>
    <col min="2562" max="2562" width="9" customWidth="1"/>
    <col min="2563" max="2563" width="14" customWidth="1"/>
    <col min="2564" max="2564" width="27" bestFit="1" customWidth="1"/>
    <col min="2565" max="2565" width="26.28515625" customWidth="1"/>
    <col min="2566" max="2566" width="11" customWidth="1"/>
    <col min="2567" max="2567" width="11.42578125" customWidth="1"/>
    <col min="2568" max="2568" width="9.28515625" customWidth="1"/>
    <col min="2569" max="2569" width="10" customWidth="1"/>
    <col min="2570" max="2570" width="9.85546875" customWidth="1"/>
    <col min="2571" max="2571" width="11.7109375" customWidth="1"/>
    <col min="2572" max="2572" width="11" customWidth="1"/>
    <col min="2573" max="2573" width="10.42578125" bestFit="1" customWidth="1"/>
    <col min="2574" max="2575" width="11" customWidth="1"/>
    <col min="2576" max="2577" width="17" customWidth="1"/>
    <col min="2578" max="2578" width="12.28515625" customWidth="1"/>
    <col min="2579" max="2579" width="15.42578125" customWidth="1"/>
    <col min="2580" max="2580" width="15" customWidth="1"/>
    <col min="2581" max="2581" width="26.140625" customWidth="1"/>
    <col min="2582" max="2582" width="12.85546875" customWidth="1"/>
    <col min="2583" max="2583" width="13.42578125" customWidth="1"/>
    <col min="2584" max="2584" width="10.7109375" customWidth="1"/>
    <col min="2585" max="2585" width="10.140625" customWidth="1"/>
    <col min="2586" max="2586" width="11.7109375" customWidth="1"/>
    <col min="2587" max="2587" width="13.140625" customWidth="1"/>
    <col min="2588" max="2588" width="14.42578125" customWidth="1"/>
    <col min="2589" max="2589" width="9.42578125" bestFit="1" customWidth="1"/>
    <col min="2817" max="2817" width="5.28515625" customWidth="1"/>
    <col min="2818" max="2818" width="9" customWidth="1"/>
    <col min="2819" max="2819" width="14" customWidth="1"/>
    <col min="2820" max="2820" width="27" bestFit="1" customWidth="1"/>
    <col min="2821" max="2821" width="26.28515625" customWidth="1"/>
    <col min="2822" max="2822" width="11" customWidth="1"/>
    <col min="2823" max="2823" width="11.42578125" customWidth="1"/>
    <col min="2824" max="2824" width="9.28515625" customWidth="1"/>
    <col min="2825" max="2825" width="10" customWidth="1"/>
    <col min="2826" max="2826" width="9.85546875" customWidth="1"/>
    <col min="2827" max="2827" width="11.7109375" customWidth="1"/>
    <col min="2828" max="2828" width="11" customWidth="1"/>
    <col min="2829" max="2829" width="10.42578125" bestFit="1" customWidth="1"/>
    <col min="2830" max="2831" width="11" customWidth="1"/>
    <col min="2832" max="2833" width="17" customWidth="1"/>
    <col min="2834" max="2834" width="12.28515625" customWidth="1"/>
    <col min="2835" max="2835" width="15.42578125" customWidth="1"/>
    <col min="2836" max="2836" width="15" customWidth="1"/>
    <col min="2837" max="2837" width="26.140625" customWidth="1"/>
    <col min="2838" max="2838" width="12.85546875" customWidth="1"/>
    <col min="2839" max="2839" width="13.42578125" customWidth="1"/>
    <col min="2840" max="2840" width="10.7109375" customWidth="1"/>
    <col min="2841" max="2841" width="10.140625" customWidth="1"/>
    <col min="2842" max="2842" width="11.7109375" customWidth="1"/>
    <col min="2843" max="2843" width="13.140625" customWidth="1"/>
    <col min="2844" max="2844" width="14.42578125" customWidth="1"/>
    <col min="2845" max="2845" width="9.42578125" bestFit="1" customWidth="1"/>
    <col min="3073" max="3073" width="5.28515625" customWidth="1"/>
    <col min="3074" max="3074" width="9" customWidth="1"/>
    <col min="3075" max="3075" width="14" customWidth="1"/>
    <col min="3076" max="3076" width="27" bestFit="1" customWidth="1"/>
    <col min="3077" max="3077" width="26.28515625" customWidth="1"/>
    <col min="3078" max="3078" width="11" customWidth="1"/>
    <col min="3079" max="3079" width="11.42578125" customWidth="1"/>
    <col min="3080" max="3080" width="9.28515625" customWidth="1"/>
    <col min="3081" max="3081" width="10" customWidth="1"/>
    <col min="3082" max="3082" width="9.85546875" customWidth="1"/>
    <col min="3083" max="3083" width="11.7109375" customWidth="1"/>
    <col min="3084" max="3084" width="11" customWidth="1"/>
    <col min="3085" max="3085" width="10.42578125" bestFit="1" customWidth="1"/>
    <col min="3086" max="3087" width="11" customWidth="1"/>
    <col min="3088" max="3089" width="17" customWidth="1"/>
    <col min="3090" max="3090" width="12.28515625" customWidth="1"/>
    <col min="3091" max="3091" width="15.42578125" customWidth="1"/>
    <col min="3092" max="3092" width="15" customWidth="1"/>
    <col min="3093" max="3093" width="26.140625" customWidth="1"/>
    <col min="3094" max="3094" width="12.85546875" customWidth="1"/>
    <col min="3095" max="3095" width="13.42578125" customWidth="1"/>
    <col min="3096" max="3096" width="10.7109375" customWidth="1"/>
    <col min="3097" max="3097" width="10.140625" customWidth="1"/>
    <col min="3098" max="3098" width="11.7109375" customWidth="1"/>
    <col min="3099" max="3099" width="13.140625" customWidth="1"/>
    <col min="3100" max="3100" width="14.42578125" customWidth="1"/>
    <col min="3101" max="3101" width="9.42578125" bestFit="1" customWidth="1"/>
    <col min="3329" max="3329" width="5.28515625" customWidth="1"/>
    <col min="3330" max="3330" width="9" customWidth="1"/>
    <col min="3331" max="3331" width="14" customWidth="1"/>
    <col min="3332" max="3332" width="27" bestFit="1" customWidth="1"/>
    <col min="3333" max="3333" width="26.28515625" customWidth="1"/>
    <col min="3334" max="3334" width="11" customWidth="1"/>
    <col min="3335" max="3335" width="11.42578125" customWidth="1"/>
    <col min="3336" max="3336" width="9.28515625" customWidth="1"/>
    <col min="3337" max="3337" width="10" customWidth="1"/>
    <col min="3338" max="3338" width="9.85546875" customWidth="1"/>
    <col min="3339" max="3339" width="11.7109375" customWidth="1"/>
    <col min="3340" max="3340" width="11" customWidth="1"/>
    <col min="3341" max="3341" width="10.42578125" bestFit="1" customWidth="1"/>
    <col min="3342" max="3343" width="11" customWidth="1"/>
    <col min="3344" max="3345" width="17" customWidth="1"/>
    <col min="3346" max="3346" width="12.28515625" customWidth="1"/>
    <col min="3347" max="3347" width="15.42578125" customWidth="1"/>
    <col min="3348" max="3348" width="15" customWidth="1"/>
    <col min="3349" max="3349" width="26.140625" customWidth="1"/>
    <col min="3350" max="3350" width="12.85546875" customWidth="1"/>
    <col min="3351" max="3351" width="13.42578125" customWidth="1"/>
    <col min="3352" max="3352" width="10.7109375" customWidth="1"/>
    <col min="3353" max="3353" width="10.140625" customWidth="1"/>
    <col min="3354" max="3354" width="11.7109375" customWidth="1"/>
    <col min="3355" max="3355" width="13.140625" customWidth="1"/>
    <col min="3356" max="3356" width="14.42578125" customWidth="1"/>
    <col min="3357" max="3357" width="9.42578125" bestFit="1" customWidth="1"/>
    <col min="3585" max="3585" width="5.28515625" customWidth="1"/>
    <col min="3586" max="3586" width="9" customWidth="1"/>
    <col min="3587" max="3587" width="14" customWidth="1"/>
    <col min="3588" max="3588" width="27" bestFit="1" customWidth="1"/>
    <col min="3589" max="3589" width="26.28515625" customWidth="1"/>
    <col min="3590" max="3590" width="11" customWidth="1"/>
    <col min="3591" max="3591" width="11.42578125" customWidth="1"/>
    <col min="3592" max="3592" width="9.28515625" customWidth="1"/>
    <col min="3593" max="3593" width="10" customWidth="1"/>
    <col min="3594" max="3594" width="9.85546875" customWidth="1"/>
    <col min="3595" max="3595" width="11.7109375" customWidth="1"/>
    <col min="3596" max="3596" width="11" customWidth="1"/>
    <col min="3597" max="3597" width="10.42578125" bestFit="1" customWidth="1"/>
    <col min="3598" max="3599" width="11" customWidth="1"/>
    <col min="3600" max="3601" width="17" customWidth="1"/>
    <col min="3602" max="3602" width="12.28515625" customWidth="1"/>
    <col min="3603" max="3603" width="15.42578125" customWidth="1"/>
    <col min="3604" max="3604" width="15" customWidth="1"/>
    <col min="3605" max="3605" width="26.140625" customWidth="1"/>
    <col min="3606" max="3606" width="12.85546875" customWidth="1"/>
    <col min="3607" max="3607" width="13.42578125" customWidth="1"/>
    <col min="3608" max="3608" width="10.7109375" customWidth="1"/>
    <col min="3609" max="3609" width="10.140625" customWidth="1"/>
    <col min="3610" max="3610" width="11.7109375" customWidth="1"/>
    <col min="3611" max="3611" width="13.140625" customWidth="1"/>
    <col min="3612" max="3612" width="14.42578125" customWidth="1"/>
    <col min="3613" max="3613" width="9.42578125" bestFit="1" customWidth="1"/>
    <col min="3841" max="3841" width="5.28515625" customWidth="1"/>
    <col min="3842" max="3842" width="9" customWidth="1"/>
    <col min="3843" max="3843" width="14" customWidth="1"/>
    <col min="3844" max="3844" width="27" bestFit="1" customWidth="1"/>
    <col min="3845" max="3845" width="26.28515625" customWidth="1"/>
    <col min="3846" max="3846" width="11" customWidth="1"/>
    <col min="3847" max="3847" width="11.42578125" customWidth="1"/>
    <col min="3848" max="3848" width="9.28515625" customWidth="1"/>
    <col min="3849" max="3849" width="10" customWidth="1"/>
    <col min="3850" max="3850" width="9.85546875" customWidth="1"/>
    <col min="3851" max="3851" width="11.7109375" customWidth="1"/>
    <col min="3852" max="3852" width="11" customWidth="1"/>
    <col min="3853" max="3853" width="10.42578125" bestFit="1" customWidth="1"/>
    <col min="3854" max="3855" width="11" customWidth="1"/>
    <col min="3856" max="3857" width="17" customWidth="1"/>
    <col min="3858" max="3858" width="12.28515625" customWidth="1"/>
    <col min="3859" max="3859" width="15.42578125" customWidth="1"/>
    <col min="3860" max="3860" width="15" customWidth="1"/>
    <col min="3861" max="3861" width="26.140625" customWidth="1"/>
    <col min="3862" max="3862" width="12.85546875" customWidth="1"/>
    <col min="3863" max="3863" width="13.42578125" customWidth="1"/>
    <col min="3864" max="3864" width="10.7109375" customWidth="1"/>
    <col min="3865" max="3865" width="10.140625" customWidth="1"/>
    <col min="3866" max="3866" width="11.7109375" customWidth="1"/>
    <col min="3867" max="3867" width="13.140625" customWidth="1"/>
    <col min="3868" max="3868" width="14.42578125" customWidth="1"/>
    <col min="3869" max="3869" width="9.42578125" bestFit="1" customWidth="1"/>
    <col min="4097" max="4097" width="5.28515625" customWidth="1"/>
    <col min="4098" max="4098" width="9" customWidth="1"/>
    <col min="4099" max="4099" width="14" customWidth="1"/>
    <col min="4100" max="4100" width="27" bestFit="1" customWidth="1"/>
    <col min="4101" max="4101" width="26.28515625" customWidth="1"/>
    <col min="4102" max="4102" width="11" customWidth="1"/>
    <col min="4103" max="4103" width="11.42578125" customWidth="1"/>
    <col min="4104" max="4104" width="9.28515625" customWidth="1"/>
    <col min="4105" max="4105" width="10" customWidth="1"/>
    <col min="4106" max="4106" width="9.85546875" customWidth="1"/>
    <col min="4107" max="4107" width="11.7109375" customWidth="1"/>
    <col min="4108" max="4108" width="11" customWidth="1"/>
    <col min="4109" max="4109" width="10.42578125" bestFit="1" customWidth="1"/>
    <col min="4110" max="4111" width="11" customWidth="1"/>
    <col min="4112" max="4113" width="17" customWidth="1"/>
    <col min="4114" max="4114" width="12.28515625" customWidth="1"/>
    <col min="4115" max="4115" width="15.42578125" customWidth="1"/>
    <col min="4116" max="4116" width="15" customWidth="1"/>
    <col min="4117" max="4117" width="26.140625" customWidth="1"/>
    <col min="4118" max="4118" width="12.85546875" customWidth="1"/>
    <col min="4119" max="4119" width="13.42578125" customWidth="1"/>
    <col min="4120" max="4120" width="10.7109375" customWidth="1"/>
    <col min="4121" max="4121" width="10.140625" customWidth="1"/>
    <col min="4122" max="4122" width="11.7109375" customWidth="1"/>
    <col min="4123" max="4123" width="13.140625" customWidth="1"/>
    <col min="4124" max="4124" width="14.42578125" customWidth="1"/>
    <col min="4125" max="4125" width="9.42578125" bestFit="1" customWidth="1"/>
    <col min="4353" max="4353" width="5.28515625" customWidth="1"/>
    <col min="4354" max="4354" width="9" customWidth="1"/>
    <col min="4355" max="4355" width="14" customWidth="1"/>
    <col min="4356" max="4356" width="27" bestFit="1" customWidth="1"/>
    <col min="4357" max="4357" width="26.28515625" customWidth="1"/>
    <col min="4358" max="4358" width="11" customWidth="1"/>
    <col min="4359" max="4359" width="11.42578125" customWidth="1"/>
    <col min="4360" max="4360" width="9.28515625" customWidth="1"/>
    <col min="4361" max="4361" width="10" customWidth="1"/>
    <col min="4362" max="4362" width="9.85546875" customWidth="1"/>
    <col min="4363" max="4363" width="11.7109375" customWidth="1"/>
    <col min="4364" max="4364" width="11" customWidth="1"/>
    <col min="4365" max="4365" width="10.42578125" bestFit="1" customWidth="1"/>
    <col min="4366" max="4367" width="11" customWidth="1"/>
    <col min="4368" max="4369" width="17" customWidth="1"/>
    <col min="4370" max="4370" width="12.28515625" customWidth="1"/>
    <col min="4371" max="4371" width="15.42578125" customWidth="1"/>
    <col min="4372" max="4372" width="15" customWidth="1"/>
    <col min="4373" max="4373" width="26.140625" customWidth="1"/>
    <col min="4374" max="4374" width="12.85546875" customWidth="1"/>
    <col min="4375" max="4375" width="13.42578125" customWidth="1"/>
    <col min="4376" max="4376" width="10.7109375" customWidth="1"/>
    <col min="4377" max="4377" width="10.140625" customWidth="1"/>
    <col min="4378" max="4378" width="11.7109375" customWidth="1"/>
    <col min="4379" max="4379" width="13.140625" customWidth="1"/>
    <col min="4380" max="4380" width="14.42578125" customWidth="1"/>
    <col min="4381" max="4381" width="9.42578125" bestFit="1" customWidth="1"/>
    <col min="4609" max="4609" width="5.28515625" customWidth="1"/>
    <col min="4610" max="4610" width="9" customWidth="1"/>
    <col min="4611" max="4611" width="14" customWidth="1"/>
    <col min="4612" max="4612" width="27" bestFit="1" customWidth="1"/>
    <col min="4613" max="4613" width="26.28515625" customWidth="1"/>
    <col min="4614" max="4614" width="11" customWidth="1"/>
    <col min="4615" max="4615" width="11.42578125" customWidth="1"/>
    <col min="4616" max="4616" width="9.28515625" customWidth="1"/>
    <col min="4617" max="4617" width="10" customWidth="1"/>
    <col min="4618" max="4618" width="9.85546875" customWidth="1"/>
    <col min="4619" max="4619" width="11.7109375" customWidth="1"/>
    <col min="4620" max="4620" width="11" customWidth="1"/>
    <col min="4621" max="4621" width="10.42578125" bestFit="1" customWidth="1"/>
    <col min="4622" max="4623" width="11" customWidth="1"/>
    <col min="4624" max="4625" width="17" customWidth="1"/>
    <col min="4626" max="4626" width="12.28515625" customWidth="1"/>
    <col min="4627" max="4627" width="15.42578125" customWidth="1"/>
    <col min="4628" max="4628" width="15" customWidth="1"/>
    <col min="4629" max="4629" width="26.140625" customWidth="1"/>
    <col min="4630" max="4630" width="12.85546875" customWidth="1"/>
    <col min="4631" max="4631" width="13.42578125" customWidth="1"/>
    <col min="4632" max="4632" width="10.7109375" customWidth="1"/>
    <col min="4633" max="4633" width="10.140625" customWidth="1"/>
    <col min="4634" max="4634" width="11.7109375" customWidth="1"/>
    <col min="4635" max="4635" width="13.140625" customWidth="1"/>
    <col min="4636" max="4636" width="14.42578125" customWidth="1"/>
    <col min="4637" max="4637" width="9.42578125" bestFit="1" customWidth="1"/>
    <col min="4865" max="4865" width="5.28515625" customWidth="1"/>
    <col min="4866" max="4866" width="9" customWidth="1"/>
    <col min="4867" max="4867" width="14" customWidth="1"/>
    <col min="4868" max="4868" width="27" bestFit="1" customWidth="1"/>
    <col min="4869" max="4869" width="26.28515625" customWidth="1"/>
    <col min="4870" max="4870" width="11" customWidth="1"/>
    <col min="4871" max="4871" width="11.42578125" customWidth="1"/>
    <col min="4872" max="4872" width="9.28515625" customWidth="1"/>
    <col min="4873" max="4873" width="10" customWidth="1"/>
    <col min="4874" max="4874" width="9.85546875" customWidth="1"/>
    <col min="4875" max="4875" width="11.7109375" customWidth="1"/>
    <col min="4876" max="4876" width="11" customWidth="1"/>
    <col min="4877" max="4877" width="10.42578125" bestFit="1" customWidth="1"/>
    <col min="4878" max="4879" width="11" customWidth="1"/>
    <col min="4880" max="4881" width="17" customWidth="1"/>
    <col min="4882" max="4882" width="12.28515625" customWidth="1"/>
    <col min="4883" max="4883" width="15.42578125" customWidth="1"/>
    <col min="4884" max="4884" width="15" customWidth="1"/>
    <col min="4885" max="4885" width="26.140625" customWidth="1"/>
    <col min="4886" max="4886" width="12.85546875" customWidth="1"/>
    <col min="4887" max="4887" width="13.42578125" customWidth="1"/>
    <col min="4888" max="4888" width="10.7109375" customWidth="1"/>
    <col min="4889" max="4889" width="10.140625" customWidth="1"/>
    <col min="4890" max="4890" width="11.7109375" customWidth="1"/>
    <col min="4891" max="4891" width="13.140625" customWidth="1"/>
    <col min="4892" max="4892" width="14.42578125" customWidth="1"/>
    <col min="4893" max="4893" width="9.42578125" bestFit="1" customWidth="1"/>
    <col min="5121" max="5121" width="5.28515625" customWidth="1"/>
    <col min="5122" max="5122" width="9" customWidth="1"/>
    <col min="5123" max="5123" width="14" customWidth="1"/>
    <col min="5124" max="5124" width="27" bestFit="1" customWidth="1"/>
    <col min="5125" max="5125" width="26.28515625" customWidth="1"/>
    <col min="5126" max="5126" width="11" customWidth="1"/>
    <col min="5127" max="5127" width="11.42578125" customWidth="1"/>
    <col min="5128" max="5128" width="9.28515625" customWidth="1"/>
    <col min="5129" max="5129" width="10" customWidth="1"/>
    <col min="5130" max="5130" width="9.85546875" customWidth="1"/>
    <col min="5131" max="5131" width="11.7109375" customWidth="1"/>
    <col min="5132" max="5132" width="11" customWidth="1"/>
    <col min="5133" max="5133" width="10.42578125" bestFit="1" customWidth="1"/>
    <col min="5134" max="5135" width="11" customWidth="1"/>
    <col min="5136" max="5137" width="17" customWidth="1"/>
    <col min="5138" max="5138" width="12.28515625" customWidth="1"/>
    <col min="5139" max="5139" width="15.42578125" customWidth="1"/>
    <col min="5140" max="5140" width="15" customWidth="1"/>
    <col min="5141" max="5141" width="26.140625" customWidth="1"/>
    <col min="5142" max="5142" width="12.85546875" customWidth="1"/>
    <col min="5143" max="5143" width="13.42578125" customWidth="1"/>
    <col min="5144" max="5144" width="10.7109375" customWidth="1"/>
    <col min="5145" max="5145" width="10.140625" customWidth="1"/>
    <col min="5146" max="5146" width="11.7109375" customWidth="1"/>
    <col min="5147" max="5147" width="13.140625" customWidth="1"/>
    <col min="5148" max="5148" width="14.42578125" customWidth="1"/>
    <col min="5149" max="5149" width="9.42578125" bestFit="1" customWidth="1"/>
    <col min="5377" max="5377" width="5.28515625" customWidth="1"/>
    <col min="5378" max="5378" width="9" customWidth="1"/>
    <col min="5379" max="5379" width="14" customWidth="1"/>
    <col min="5380" max="5380" width="27" bestFit="1" customWidth="1"/>
    <col min="5381" max="5381" width="26.28515625" customWidth="1"/>
    <col min="5382" max="5382" width="11" customWidth="1"/>
    <col min="5383" max="5383" width="11.42578125" customWidth="1"/>
    <col min="5384" max="5384" width="9.28515625" customWidth="1"/>
    <col min="5385" max="5385" width="10" customWidth="1"/>
    <col min="5386" max="5386" width="9.85546875" customWidth="1"/>
    <col min="5387" max="5387" width="11.7109375" customWidth="1"/>
    <col min="5388" max="5388" width="11" customWidth="1"/>
    <col min="5389" max="5389" width="10.42578125" bestFit="1" customWidth="1"/>
    <col min="5390" max="5391" width="11" customWidth="1"/>
    <col min="5392" max="5393" width="17" customWidth="1"/>
    <col min="5394" max="5394" width="12.28515625" customWidth="1"/>
    <col min="5395" max="5395" width="15.42578125" customWidth="1"/>
    <col min="5396" max="5396" width="15" customWidth="1"/>
    <col min="5397" max="5397" width="26.140625" customWidth="1"/>
    <col min="5398" max="5398" width="12.85546875" customWidth="1"/>
    <col min="5399" max="5399" width="13.42578125" customWidth="1"/>
    <col min="5400" max="5400" width="10.7109375" customWidth="1"/>
    <col min="5401" max="5401" width="10.140625" customWidth="1"/>
    <col min="5402" max="5402" width="11.7109375" customWidth="1"/>
    <col min="5403" max="5403" width="13.140625" customWidth="1"/>
    <col min="5404" max="5404" width="14.42578125" customWidth="1"/>
    <col min="5405" max="5405" width="9.42578125" bestFit="1" customWidth="1"/>
    <col min="5633" max="5633" width="5.28515625" customWidth="1"/>
    <col min="5634" max="5634" width="9" customWidth="1"/>
    <col min="5635" max="5635" width="14" customWidth="1"/>
    <col min="5636" max="5636" width="27" bestFit="1" customWidth="1"/>
    <col min="5637" max="5637" width="26.28515625" customWidth="1"/>
    <col min="5638" max="5638" width="11" customWidth="1"/>
    <col min="5639" max="5639" width="11.42578125" customWidth="1"/>
    <col min="5640" max="5640" width="9.28515625" customWidth="1"/>
    <col min="5641" max="5641" width="10" customWidth="1"/>
    <col min="5642" max="5642" width="9.85546875" customWidth="1"/>
    <col min="5643" max="5643" width="11.7109375" customWidth="1"/>
    <col min="5644" max="5644" width="11" customWidth="1"/>
    <col min="5645" max="5645" width="10.42578125" bestFit="1" customWidth="1"/>
    <col min="5646" max="5647" width="11" customWidth="1"/>
    <col min="5648" max="5649" width="17" customWidth="1"/>
    <col min="5650" max="5650" width="12.28515625" customWidth="1"/>
    <col min="5651" max="5651" width="15.42578125" customWidth="1"/>
    <col min="5652" max="5652" width="15" customWidth="1"/>
    <col min="5653" max="5653" width="26.140625" customWidth="1"/>
    <col min="5654" max="5654" width="12.85546875" customWidth="1"/>
    <col min="5655" max="5655" width="13.42578125" customWidth="1"/>
    <col min="5656" max="5656" width="10.7109375" customWidth="1"/>
    <col min="5657" max="5657" width="10.140625" customWidth="1"/>
    <col min="5658" max="5658" width="11.7109375" customWidth="1"/>
    <col min="5659" max="5659" width="13.140625" customWidth="1"/>
    <col min="5660" max="5660" width="14.42578125" customWidth="1"/>
    <col min="5661" max="5661" width="9.42578125" bestFit="1" customWidth="1"/>
    <col min="5889" max="5889" width="5.28515625" customWidth="1"/>
    <col min="5890" max="5890" width="9" customWidth="1"/>
    <col min="5891" max="5891" width="14" customWidth="1"/>
    <col min="5892" max="5892" width="27" bestFit="1" customWidth="1"/>
    <col min="5893" max="5893" width="26.28515625" customWidth="1"/>
    <col min="5894" max="5894" width="11" customWidth="1"/>
    <col min="5895" max="5895" width="11.42578125" customWidth="1"/>
    <col min="5896" max="5896" width="9.28515625" customWidth="1"/>
    <col min="5897" max="5897" width="10" customWidth="1"/>
    <col min="5898" max="5898" width="9.85546875" customWidth="1"/>
    <col min="5899" max="5899" width="11.7109375" customWidth="1"/>
    <col min="5900" max="5900" width="11" customWidth="1"/>
    <col min="5901" max="5901" width="10.42578125" bestFit="1" customWidth="1"/>
    <col min="5902" max="5903" width="11" customWidth="1"/>
    <col min="5904" max="5905" width="17" customWidth="1"/>
    <col min="5906" max="5906" width="12.28515625" customWidth="1"/>
    <col min="5907" max="5907" width="15.42578125" customWidth="1"/>
    <col min="5908" max="5908" width="15" customWidth="1"/>
    <col min="5909" max="5909" width="26.140625" customWidth="1"/>
    <col min="5910" max="5910" width="12.85546875" customWidth="1"/>
    <col min="5911" max="5911" width="13.42578125" customWidth="1"/>
    <col min="5912" max="5912" width="10.7109375" customWidth="1"/>
    <col min="5913" max="5913" width="10.140625" customWidth="1"/>
    <col min="5914" max="5914" width="11.7109375" customWidth="1"/>
    <col min="5915" max="5915" width="13.140625" customWidth="1"/>
    <col min="5916" max="5916" width="14.42578125" customWidth="1"/>
    <col min="5917" max="5917" width="9.42578125" bestFit="1" customWidth="1"/>
    <col min="6145" max="6145" width="5.28515625" customWidth="1"/>
    <col min="6146" max="6146" width="9" customWidth="1"/>
    <col min="6147" max="6147" width="14" customWidth="1"/>
    <col min="6148" max="6148" width="27" bestFit="1" customWidth="1"/>
    <col min="6149" max="6149" width="26.28515625" customWidth="1"/>
    <col min="6150" max="6150" width="11" customWidth="1"/>
    <col min="6151" max="6151" width="11.42578125" customWidth="1"/>
    <col min="6152" max="6152" width="9.28515625" customWidth="1"/>
    <col min="6153" max="6153" width="10" customWidth="1"/>
    <col min="6154" max="6154" width="9.85546875" customWidth="1"/>
    <col min="6155" max="6155" width="11.7109375" customWidth="1"/>
    <col min="6156" max="6156" width="11" customWidth="1"/>
    <col min="6157" max="6157" width="10.42578125" bestFit="1" customWidth="1"/>
    <col min="6158" max="6159" width="11" customWidth="1"/>
    <col min="6160" max="6161" width="17" customWidth="1"/>
    <col min="6162" max="6162" width="12.28515625" customWidth="1"/>
    <col min="6163" max="6163" width="15.42578125" customWidth="1"/>
    <col min="6164" max="6164" width="15" customWidth="1"/>
    <col min="6165" max="6165" width="26.140625" customWidth="1"/>
    <col min="6166" max="6166" width="12.85546875" customWidth="1"/>
    <col min="6167" max="6167" width="13.42578125" customWidth="1"/>
    <col min="6168" max="6168" width="10.7109375" customWidth="1"/>
    <col min="6169" max="6169" width="10.140625" customWidth="1"/>
    <col min="6170" max="6170" width="11.7109375" customWidth="1"/>
    <col min="6171" max="6171" width="13.140625" customWidth="1"/>
    <col min="6172" max="6172" width="14.42578125" customWidth="1"/>
    <col min="6173" max="6173" width="9.42578125" bestFit="1" customWidth="1"/>
    <col min="6401" max="6401" width="5.28515625" customWidth="1"/>
    <col min="6402" max="6402" width="9" customWidth="1"/>
    <col min="6403" max="6403" width="14" customWidth="1"/>
    <col min="6404" max="6404" width="27" bestFit="1" customWidth="1"/>
    <col min="6405" max="6405" width="26.28515625" customWidth="1"/>
    <col min="6406" max="6406" width="11" customWidth="1"/>
    <col min="6407" max="6407" width="11.42578125" customWidth="1"/>
    <col min="6408" max="6408" width="9.28515625" customWidth="1"/>
    <col min="6409" max="6409" width="10" customWidth="1"/>
    <col min="6410" max="6410" width="9.85546875" customWidth="1"/>
    <col min="6411" max="6411" width="11.7109375" customWidth="1"/>
    <col min="6412" max="6412" width="11" customWidth="1"/>
    <col min="6413" max="6413" width="10.42578125" bestFit="1" customWidth="1"/>
    <col min="6414" max="6415" width="11" customWidth="1"/>
    <col min="6416" max="6417" width="17" customWidth="1"/>
    <col min="6418" max="6418" width="12.28515625" customWidth="1"/>
    <col min="6419" max="6419" width="15.42578125" customWidth="1"/>
    <col min="6420" max="6420" width="15" customWidth="1"/>
    <col min="6421" max="6421" width="26.140625" customWidth="1"/>
    <col min="6422" max="6422" width="12.85546875" customWidth="1"/>
    <col min="6423" max="6423" width="13.42578125" customWidth="1"/>
    <col min="6424" max="6424" width="10.7109375" customWidth="1"/>
    <col min="6425" max="6425" width="10.140625" customWidth="1"/>
    <col min="6426" max="6426" width="11.7109375" customWidth="1"/>
    <col min="6427" max="6427" width="13.140625" customWidth="1"/>
    <col min="6428" max="6428" width="14.42578125" customWidth="1"/>
    <col min="6429" max="6429" width="9.42578125" bestFit="1" customWidth="1"/>
    <col min="6657" max="6657" width="5.28515625" customWidth="1"/>
    <col min="6658" max="6658" width="9" customWidth="1"/>
    <col min="6659" max="6659" width="14" customWidth="1"/>
    <col min="6660" max="6660" width="27" bestFit="1" customWidth="1"/>
    <col min="6661" max="6661" width="26.28515625" customWidth="1"/>
    <col min="6662" max="6662" width="11" customWidth="1"/>
    <col min="6663" max="6663" width="11.42578125" customWidth="1"/>
    <col min="6664" max="6664" width="9.28515625" customWidth="1"/>
    <col min="6665" max="6665" width="10" customWidth="1"/>
    <col min="6666" max="6666" width="9.85546875" customWidth="1"/>
    <col min="6667" max="6667" width="11.7109375" customWidth="1"/>
    <col min="6668" max="6668" width="11" customWidth="1"/>
    <col min="6669" max="6669" width="10.42578125" bestFit="1" customWidth="1"/>
    <col min="6670" max="6671" width="11" customWidth="1"/>
    <col min="6672" max="6673" width="17" customWidth="1"/>
    <col min="6674" max="6674" width="12.28515625" customWidth="1"/>
    <col min="6675" max="6675" width="15.42578125" customWidth="1"/>
    <col min="6676" max="6676" width="15" customWidth="1"/>
    <col min="6677" max="6677" width="26.140625" customWidth="1"/>
    <col min="6678" max="6678" width="12.85546875" customWidth="1"/>
    <col min="6679" max="6679" width="13.42578125" customWidth="1"/>
    <col min="6680" max="6680" width="10.7109375" customWidth="1"/>
    <col min="6681" max="6681" width="10.140625" customWidth="1"/>
    <col min="6682" max="6682" width="11.7109375" customWidth="1"/>
    <col min="6683" max="6683" width="13.140625" customWidth="1"/>
    <col min="6684" max="6684" width="14.42578125" customWidth="1"/>
    <col min="6685" max="6685" width="9.42578125" bestFit="1" customWidth="1"/>
    <col min="6913" max="6913" width="5.28515625" customWidth="1"/>
    <col min="6914" max="6914" width="9" customWidth="1"/>
    <col min="6915" max="6915" width="14" customWidth="1"/>
    <col min="6916" max="6916" width="27" bestFit="1" customWidth="1"/>
    <col min="6917" max="6917" width="26.28515625" customWidth="1"/>
    <col min="6918" max="6918" width="11" customWidth="1"/>
    <col min="6919" max="6919" width="11.42578125" customWidth="1"/>
    <col min="6920" max="6920" width="9.28515625" customWidth="1"/>
    <col min="6921" max="6921" width="10" customWidth="1"/>
    <col min="6922" max="6922" width="9.85546875" customWidth="1"/>
    <col min="6923" max="6923" width="11.7109375" customWidth="1"/>
    <col min="6924" max="6924" width="11" customWidth="1"/>
    <col min="6925" max="6925" width="10.42578125" bestFit="1" customWidth="1"/>
    <col min="6926" max="6927" width="11" customWidth="1"/>
    <col min="6928" max="6929" width="17" customWidth="1"/>
    <col min="6930" max="6930" width="12.28515625" customWidth="1"/>
    <col min="6931" max="6931" width="15.42578125" customWidth="1"/>
    <col min="6932" max="6932" width="15" customWidth="1"/>
    <col min="6933" max="6933" width="26.140625" customWidth="1"/>
    <col min="6934" max="6934" width="12.85546875" customWidth="1"/>
    <col min="6935" max="6935" width="13.42578125" customWidth="1"/>
    <col min="6936" max="6936" width="10.7109375" customWidth="1"/>
    <col min="6937" max="6937" width="10.140625" customWidth="1"/>
    <col min="6938" max="6938" width="11.7109375" customWidth="1"/>
    <col min="6939" max="6939" width="13.140625" customWidth="1"/>
    <col min="6940" max="6940" width="14.42578125" customWidth="1"/>
    <col min="6941" max="6941" width="9.42578125" bestFit="1" customWidth="1"/>
    <col min="7169" max="7169" width="5.28515625" customWidth="1"/>
    <col min="7170" max="7170" width="9" customWidth="1"/>
    <col min="7171" max="7171" width="14" customWidth="1"/>
    <col min="7172" max="7172" width="27" bestFit="1" customWidth="1"/>
    <col min="7173" max="7173" width="26.28515625" customWidth="1"/>
    <col min="7174" max="7174" width="11" customWidth="1"/>
    <col min="7175" max="7175" width="11.42578125" customWidth="1"/>
    <col min="7176" max="7176" width="9.28515625" customWidth="1"/>
    <col min="7177" max="7177" width="10" customWidth="1"/>
    <col min="7178" max="7178" width="9.85546875" customWidth="1"/>
    <col min="7179" max="7179" width="11.7109375" customWidth="1"/>
    <col min="7180" max="7180" width="11" customWidth="1"/>
    <col min="7181" max="7181" width="10.42578125" bestFit="1" customWidth="1"/>
    <col min="7182" max="7183" width="11" customWidth="1"/>
    <col min="7184" max="7185" width="17" customWidth="1"/>
    <col min="7186" max="7186" width="12.28515625" customWidth="1"/>
    <col min="7187" max="7187" width="15.42578125" customWidth="1"/>
    <col min="7188" max="7188" width="15" customWidth="1"/>
    <col min="7189" max="7189" width="26.140625" customWidth="1"/>
    <col min="7190" max="7190" width="12.85546875" customWidth="1"/>
    <col min="7191" max="7191" width="13.42578125" customWidth="1"/>
    <col min="7192" max="7192" width="10.7109375" customWidth="1"/>
    <col min="7193" max="7193" width="10.140625" customWidth="1"/>
    <col min="7194" max="7194" width="11.7109375" customWidth="1"/>
    <col min="7195" max="7195" width="13.140625" customWidth="1"/>
    <col min="7196" max="7196" width="14.42578125" customWidth="1"/>
    <col min="7197" max="7197" width="9.42578125" bestFit="1" customWidth="1"/>
    <col min="7425" max="7425" width="5.28515625" customWidth="1"/>
    <col min="7426" max="7426" width="9" customWidth="1"/>
    <col min="7427" max="7427" width="14" customWidth="1"/>
    <col min="7428" max="7428" width="27" bestFit="1" customWidth="1"/>
    <col min="7429" max="7429" width="26.28515625" customWidth="1"/>
    <col min="7430" max="7430" width="11" customWidth="1"/>
    <col min="7431" max="7431" width="11.42578125" customWidth="1"/>
    <col min="7432" max="7432" width="9.28515625" customWidth="1"/>
    <col min="7433" max="7433" width="10" customWidth="1"/>
    <col min="7434" max="7434" width="9.85546875" customWidth="1"/>
    <col min="7435" max="7435" width="11.7109375" customWidth="1"/>
    <col min="7436" max="7436" width="11" customWidth="1"/>
    <col min="7437" max="7437" width="10.42578125" bestFit="1" customWidth="1"/>
    <col min="7438" max="7439" width="11" customWidth="1"/>
    <col min="7440" max="7441" width="17" customWidth="1"/>
    <col min="7442" max="7442" width="12.28515625" customWidth="1"/>
    <col min="7443" max="7443" width="15.42578125" customWidth="1"/>
    <col min="7444" max="7444" width="15" customWidth="1"/>
    <col min="7445" max="7445" width="26.140625" customWidth="1"/>
    <col min="7446" max="7446" width="12.85546875" customWidth="1"/>
    <col min="7447" max="7447" width="13.42578125" customWidth="1"/>
    <col min="7448" max="7448" width="10.7109375" customWidth="1"/>
    <col min="7449" max="7449" width="10.140625" customWidth="1"/>
    <col min="7450" max="7450" width="11.7109375" customWidth="1"/>
    <col min="7451" max="7451" width="13.140625" customWidth="1"/>
    <col min="7452" max="7452" width="14.42578125" customWidth="1"/>
    <col min="7453" max="7453" width="9.42578125" bestFit="1" customWidth="1"/>
    <col min="7681" max="7681" width="5.28515625" customWidth="1"/>
    <col min="7682" max="7682" width="9" customWidth="1"/>
    <col min="7683" max="7683" width="14" customWidth="1"/>
    <col min="7684" max="7684" width="27" bestFit="1" customWidth="1"/>
    <col min="7685" max="7685" width="26.28515625" customWidth="1"/>
    <col min="7686" max="7686" width="11" customWidth="1"/>
    <col min="7687" max="7687" width="11.42578125" customWidth="1"/>
    <col min="7688" max="7688" width="9.28515625" customWidth="1"/>
    <col min="7689" max="7689" width="10" customWidth="1"/>
    <col min="7690" max="7690" width="9.85546875" customWidth="1"/>
    <col min="7691" max="7691" width="11.7109375" customWidth="1"/>
    <col min="7692" max="7692" width="11" customWidth="1"/>
    <col min="7693" max="7693" width="10.42578125" bestFit="1" customWidth="1"/>
    <col min="7694" max="7695" width="11" customWidth="1"/>
    <col min="7696" max="7697" width="17" customWidth="1"/>
    <col min="7698" max="7698" width="12.28515625" customWidth="1"/>
    <col min="7699" max="7699" width="15.42578125" customWidth="1"/>
    <col min="7700" max="7700" width="15" customWidth="1"/>
    <col min="7701" max="7701" width="26.140625" customWidth="1"/>
    <col min="7702" max="7702" width="12.85546875" customWidth="1"/>
    <col min="7703" max="7703" width="13.42578125" customWidth="1"/>
    <col min="7704" max="7704" width="10.7109375" customWidth="1"/>
    <col min="7705" max="7705" width="10.140625" customWidth="1"/>
    <col min="7706" max="7706" width="11.7109375" customWidth="1"/>
    <col min="7707" max="7707" width="13.140625" customWidth="1"/>
    <col min="7708" max="7708" width="14.42578125" customWidth="1"/>
    <col min="7709" max="7709" width="9.42578125" bestFit="1" customWidth="1"/>
    <col min="7937" max="7937" width="5.28515625" customWidth="1"/>
    <col min="7938" max="7938" width="9" customWidth="1"/>
    <col min="7939" max="7939" width="14" customWidth="1"/>
    <col min="7940" max="7940" width="27" bestFit="1" customWidth="1"/>
    <col min="7941" max="7941" width="26.28515625" customWidth="1"/>
    <col min="7942" max="7942" width="11" customWidth="1"/>
    <col min="7943" max="7943" width="11.42578125" customWidth="1"/>
    <col min="7944" max="7944" width="9.28515625" customWidth="1"/>
    <col min="7945" max="7945" width="10" customWidth="1"/>
    <col min="7946" max="7946" width="9.85546875" customWidth="1"/>
    <col min="7947" max="7947" width="11.7109375" customWidth="1"/>
    <col min="7948" max="7948" width="11" customWidth="1"/>
    <col min="7949" max="7949" width="10.42578125" bestFit="1" customWidth="1"/>
    <col min="7950" max="7951" width="11" customWidth="1"/>
    <col min="7952" max="7953" width="17" customWidth="1"/>
    <col min="7954" max="7954" width="12.28515625" customWidth="1"/>
    <col min="7955" max="7955" width="15.42578125" customWidth="1"/>
    <col min="7956" max="7956" width="15" customWidth="1"/>
    <col min="7957" max="7957" width="26.140625" customWidth="1"/>
    <col min="7958" max="7958" width="12.85546875" customWidth="1"/>
    <col min="7959" max="7959" width="13.42578125" customWidth="1"/>
    <col min="7960" max="7960" width="10.7109375" customWidth="1"/>
    <col min="7961" max="7961" width="10.140625" customWidth="1"/>
    <col min="7962" max="7962" width="11.7109375" customWidth="1"/>
    <col min="7963" max="7963" width="13.140625" customWidth="1"/>
    <col min="7964" max="7964" width="14.42578125" customWidth="1"/>
    <col min="7965" max="7965" width="9.42578125" bestFit="1" customWidth="1"/>
    <col min="8193" max="8193" width="5.28515625" customWidth="1"/>
    <col min="8194" max="8194" width="9" customWidth="1"/>
    <col min="8195" max="8195" width="14" customWidth="1"/>
    <col min="8196" max="8196" width="27" bestFit="1" customWidth="1"/>
    <col min="8197" max="8197" width="26.28515625" customWidth="1"/>
    <col min="8198" max="8198" width="11" customWidth="1"/>
    <col min="8199" max="8199" width="11.42578125" customWidth="1"/>
    <col min="8200" max="8200" width="9.28515625" customWidth="1"/>
    <col min="8201" max="8201" width="10" customWidth="1"/>
    <col min="8202" max="8202" width="9.85546875" customWidth="1"/>
    <col min="8203" max="8203" width="11.7109375" customWidth="1"/>
    <col min="8204" max="8204" width="11" customWidth="1"/>
    <col min="8205" max="8205" width="10.42578125" bestFit="1" customWidth="1"/>
    <col min="8206" max="8207" width="11" customWidth="1"/>
    <col min="8208" max="8209" width="17" customWidth="1"/>
    <col min="8210" max="8210" width="12.28515625" customWidth="1"/>
    <col min="8211" max="8211" width="15.42578125" customWidth="1"/>
    <col min="8212" max="8212" width="15" customWidth="1"/>
    <col min="8213" max="8213" width="26.140625" customWidth="1"/>
    <col min="8214" max="8214" width="12.85546875" customWidth="1"/>
    <col min="8215" max="8215" width="13.42578125" customWidth="1"/>
    <col min="8216" max="8216" width="10.7109375" customWidth="1"/>
    <col min="8217" max="8217" width="10.140625" customWidth="1"/>
    <col min="8218" max="8218" width="11.7109375" customWidth="1"/>
    <col min="8219" max="8219" width="13.140625" customWidth="1"/>
    <col min="8220" max="8220" width="14.42578125" customWidth="1"/>
    <col min="8221" max="8221" width="9.42578125" bestFit="1" customWidth="1"/>
    <col min="8449" max="8449" width="5.28515625" customWidth="1"/>
    <col min="8450" max="8450" width="9" customWidth="1"/>
    <col min="8451" max="8451" width="14" customWidth="1"/>
    <col min="8452" max="8452" width="27" bestFit="1" customWidth="1"/>
    <col min="8453" max="8453" width="26.28515625" customWidth="1"/>
    <col min="8454" max="8454" width="11" customWidth="1"/>
    <col min="8455" max="8455" width="11.42578125" customWidth="1"/>
    <col min="8456" max="8456" width="9.28515625" customWidth="1"/>
    <col min="8457" max="8457" width="10" customWidth="1"/>
    <col min="8458" max="8458" width="9.85546875" customWidth="1"/>
    <col min="8459" max="8459" width="11.7109375" customWidth="1"/>
    <col min="8460" max="8460" width="11" customWidth="1"/>
    <col min="8461" max="8461" width="10.42578125" bestFit="1" customWidth="1"/>
    <col min="8462" max="8463" width="11" customWidth="1"/>
    <col min="8464" max="8465" width="17" customWidth="1"/>
    <col min="8466" max="8466" width="12.28515625" customWidth="1"/>
    <col min="8467" max="8467" width="15.42578125" customWidth="1"/>
    <col min="8468" max="8468" width="15" customWidth="1"/>
    <col min="8469" max="8469" width="26.140625" customWidth="1"/>
    <col min="8470" max="8470" width="12.85546875" customWidth="1"/>
    <col min="8471" max="8471" width="13.42578125" customWidth="1"/>
    <col min="8472" max="8472" width="10.7109375" customWidth="1"/>
    <col min="8473" max="8473" width="10.140625" customWidth="1"/>
    <col min="8474" max="8474" width="11.7109375" customWidth="1"/>
    <col min="8475" max="8475" width="13.140625" customWidth="1"/>
    <col min="8476" max="8476" width="14.42578125" customWidth="1"/>
    <col min="8477" max="8477" width="9.42578125" bestFit="1" customWidth="1"/>
    <col min="8705" max="8705" width="5.28515625" customWidth="1"/>
    <col min="8706" max="8706" width="9" customWidth="1"/>
    <col min="8707" max="8707" width="14" customWidth="1"/>
    <col min="8708" max="8708" width="27" bestFit="1" customWidth="1"/>
    <col min="8709" max="8709" width="26.28515625" customWidth="1"/>
    <col min="8710" max="8710" width="11" customWidth="1"/>
    <col min="8711" max="8711" width="11.42578125" customWidth="1"/>
    <col min="8712" max="8712" width="9.28515625" customWidth="1"/>
    <col min="8713" max="8713" width="10" customWidth="1"/>
    <col min="8714" max="8714" width="9.85546875" customWidth="1"/>
    <col min="8715" max="8715" width="11.7109375" customWidth="1"/>
    <col min="8716" max="8716" width="11" customWidth="1"/>
    <col min="8717" max="8717" width="10.42578125" bestFit="1" customWidth="1"/>
    <col min="8718" max="8719" width="11" customWidth="1"/>
    <col min="8720" max="8721" width="17" customWidth="1"/>
    <col min="8722" max="8722" width="12.28515625" customWidth="1"/>
    <col min="8723" max="8723" width="15.42578125" customWidth="1"/>
    <col min="8724" max="8724" width="15" customWidth="1"/>
    <col min="8725" max="8725" width="26.140625" customWidth="1"/>
    <col min="8726" max="8726" width="12.85546875" customWidth="1"/>
    <col min="8727" max="8727" width="13.42578125" customWidth="1"/>
    <col min="8728" max="8728" width="10.7109375" customWidth="1"/>
    <col min="8729" max="8729" width="10.140625" customWidth="1"/>
    <col min="8730" max="8730" width="11.7109375" customWidth="1"/>
    <col min="8731" max="8731" width="13.140625" customWidth="1"/>
    <col min="8732" max="8732" width="14.42578125" customWidth="1"/>
    <col min="8733" max="8733" width="9.42578125" bestFit="1" customWidth="1"/>
    <col min="8961" max="8961" width="5.28515625" customWidth="1"/>
    <col min="8962" max="8962" width="9" customWidth="1"/>
    <col min="8963" max="8963" width="14" customWidth="1"/>
    <col min="8964" max="8964" width="27" bestFit="1" customWidth="1"/>
    <col min="8965" max="8965" width="26.28515625" customWidth="1"/>
    <col min="8966" max="8966" width="11" customWidth="1"/>
    <col min="8967" max="8967" width="11.42578125" customWidth="1"/>
    <col min="8968" max="8968" width="9.28515625" customWidth="1"/>
    <col min="8969" max="8969" width="10" customWidth="1"/>
    <col min="8970" max="8970" width="9.85546875" customWidth="1"/>
    <col min="8971" max="8971" width="11.7109375" customWidth="1"/>
    <col min="8972" max="8972" width="11" customWidth="1"/>
    <col min="8973" max="8973" width="10.42578125" bestFit="1" customWidth="1"/>
    <col min="8974" max="8975" width="11" customWidth="1"/>
    <col min="8976" max="8977" width="17" customWidth="1"/>
    <col min="8978" max="8978" width="12.28515625" customWidth="1"/>
    <col min="8979" max="8979" width="15.42578125" customWidth="1"/>
    <col min="8980" max="8980" width="15" customWidth="1"/>
    <col min="8981" max="8981" width="26.140625" customWidth="1"/>
    <col min="8982" max="8982" width="12.85546875" customWidth="1"/>
    <col min="8983" max="8983" width="13.42578125" customWidth="1"/>
    <col min="8984" max="8984" width="10.7109375" customWidth="1"/>
    <col min="8985" max="8985" width="10.140625" customWidth="1"/>
    <col min="8986" max="8986" width="11.7109375" customWidth="1"/>
    <col min="8987" max="8987" width="13.140625" customWidth="1"/>
    <col min="8988" max="8988" width="14.42578125" customWidth="1"/>
    <col min="8989" max="8989" width="9.42578125" bestFit="1" customWidth="1"/>
    <col min="9217" max="9217" width="5.28515625" customWidth="1"/>
    <col min="9218" max="9218" width="9" customWidth="1"/>
    <col min="9219" max="9219" width="14" customWidth="1"/>
    <col min="9220" max="9220" width="27" bestFit="1" customWidth="1"/>
    <col min="9221" max="9221" width="26.28515625" customWidth="1"/>
    <col min="9222" max="9222" width="11" customWidth="1"/>
    <col min="9223" max="9223" width="11.42578125" customWidth="1"/>
    <col min="9224" max="9224" width="9.28515625" customWidth="1"/>
    <col min="9225" max="9225" width="10" customWidth="1"/>
    <col min="9226" max="9226" width="9.85546875" customWidth="1"/>
    <col min="9227" max="9227" width="11.7109375" customWidth="1"/>
    <col min="9228" max="9228" width="11" customWidth="1"/>
    <col min="9229" max="9229" width="10.42578125" bestFit="1" customWidth="1"/>
    <col min="9230" max="9231" width="11" customWidth="1"/>
    <col min="9232" max="9233" width="17" customWidth="1"/>
    <col min="9234" max="9234" width="12.28515625" customWidth="1"/>
    <col min="9235" max="9235" width="15.42578125" customWidth="1"/>
    <col min="9236" max="9236" width="15" customWidth="1"/>
    <col min="9237" max="9237" width="26.140625" customWidth="1"/>
    <col min="9238" max="9238" width="12.85546875" customWidth="1"/>
    <col min="9239" max="9239" width="13.42578125" customWidth="1"/>
    <col min="9240" max="9240" width="10.7109375" customWidth="1"/>
    <col min="9241" max="9241" width="10.140625" customWidth="1"/>
    <col min="9242" max="9242" width="11.7109375" customWidth="1"/>
    <col min="9243" max="9243" width="13.140625" customWidth="1"/>
    <col min="9244" max="9244" width="14.42578125" customWidth="1"/>
    <col min="9245" max="9245" width="9.42578125" bestFit="1" customWidth="1"/>
    <col min="9473" max="9473" width="5.28515625" customWidth="1"/>
    <col min="9474" max="9474" width="9" customWidth="1"/>
    <col min="9475" max="9475" width="14" customWidth="1"/>
    <col min="9476" max="9476" width="27" bestFit="1" customWidth="1"/>
    <col min="9477" max="9477" width="26.28515625" customWidth="1"/>
    <col min="9478" max="9478" width="11" customWidth="1"/>
    <col min="9479" max="9479" width="11.42578125" customWidth="1"/>
    <col min="9480" max="9480" width="9.28515625" customWidth="1"/>
    <col min="9481" max="9481" width="10" customWidth="1"/>
    <col min="9482" max="9482" width="9.85546875" customWidth="1"/>
    <col min="9483" max="9483" width="11.7109375" customWidth="1"/>
    <col min="9484" max="9484" width="11" customWidth="1"/>
    <col min="9485" max="9485" width="10.42578125" bestFit="1" customWidth="1"/>
    <col min="9486" max="9487" width="11" customWidth="1"/>
    <col min="9488" max="9489" width="17" customWidth="1"/>
    <col min="9490" max="9490" width="12.28515625" customWidth="1"/>
    <col min="9491" max="9491" width="15.42578125" customWidth="1"/>
    <col min="9492" max="9492" width="15" customWidth="1"/>
    <col min="9493" max="9493" width="26.140625" customWidth="1"/>
    <col min="9494" max="9494" width="12.85546875" customWidth="1"/>
    <col min="9495" max="9495" width="13.42578125" customWidth="1"/>
    <col min="9496" max="9496" width="10.7109375" customWidth="1"/>
    <col min="9497" max="9497" width="10.140625" customWidth="1"/>
    <col min="9498" max="9498" width="11.7109375" customWidth="1"/>
    <col min="9499" max="9499" width="13.140625" customWidth="1"/>
    <col min="9500" max="9500" width="14.42578125" customWidth="1"/>
    <col min="9501" max="9501" width="9.42578125" bestFit="1" customWidth="1"/>
    <col min="9729" max="9729" width="5.28515625" customWidth="1"/>
    <col min="9730" max="9730" width="9" customWidth="1"/>
    <col min="9731" max="9731" width="14" customWidth="1"/>
    <col min="9732" max="9732" width="27" bestFit="1" customWidth="1"/>
    <col min="9733" max="9733" width="26.28515625" customWidth="1"/>
    <col min="9734" max="9734" width="11" customWidth="1"/>
    <col min="9735" max="9735" width="11.42578125" customWidth="1"/>
    <col min="9736" max="9736" width="9.28515625" customWidth="1"/>
    <col min="9737" max="9737" width="10" customWidth="1"/>
    <col min="9738" max="9738" width="9.85546875" customWidth="1"/>
    <col min="9739" max="9739" width="11.7109375" customWidth="1"/>
    <col min="9740" max="9740" width="11" customWidth="1"/>
    <col min="9741" max="9741" width="10.42578125" bestFit="1" customWidth="1"/>
    <col min="9742" max="9743" width="11" customWidth="1"/>
    <col min="9744" max="9745" width="17" customWidth="1"/>
    <col min="9746" max="9746" width="12.28515625" customWidth="1"/>
    <col min="9747" max="9747" width="15.42578125" customWidth="1"/>
    <col min="9748" max="9748" width="15" customWidth="1"/>
    <col min="9749" max="9749" width="26.140625" customWidth="1"/>
    <col min="9750" max="9750" width="12.85546875" customWidth="1"/>
    <col min="9751" max="9751" width="13.42578125" customWidth="1"/>
    <col min="9752" max="9752" width="10.7109375" customWidth="1"/>
    <col min="9753" max="9753" width="10.140625" customWidth="1"/>
    <col min="9754" max="9754" width="11.7109375" customWidth="1"/>
    <col min="9755" max="9755" width="13.140625" customWidth="1"/>
    <col min="9756" max="9756" width="14.42578125" customWidth="1"/>
    <col min="9757" max="9757" width="9.42578125" bestFit="1" customWidth="1"/>
    <col min="9985" max="9985" width="5.28515625" customWidth="1"/>
    <col min="9986" max="9986" width="9" customWidth="1"/>
    <col min="9987" max="9987" width="14" customWidth="1"/>
    <col min="9988" max="9988" width="27" bestFit="1" customWidth="1"/>
    <col min="9989" max="9989" width="26.28515625" customWidth="1"/>
    <col min="9990" max="9990" width="11" customWidth="1"/>
    <col min="9991" max="9991" width="11.42578125" customWidth="1"/>
    <col min="9992" max="9992" width="9.28515625" customWidth="1"/>
    <col min="9993" max="9993" width="10" customWidth="1"/>
    <col min="9994" max="9994" width="9.85546875" customWidth="1"/>
    <col min="9995" max="9995" width="11.7109375" customWidth="1"/>
    <col min="9996" max="9996" width="11" customWidth="1"/>
    <col min="9997" max="9997" width="10.42578125" bestFit="1" customWidth="1"/>
    <col min="9998" max="9999" width="11" customWidth="1"/>
    <col min="10000" max="10001" width="17" customWidth="1"/>
    <col min="10002" max="10002" width="12.28515625" customWidth="1"/>
    <col min="10003" max="10003" width="15.42578125" customWidth="1"/>
    <col min="10004" max="10004" width="15" customWidth="1"/>
    <col min="10005" max="10005" width="26.140625" customWidth="1"/>
    <col min="10006" max="10006" width="12.85546875" customWidth="1"/>
    <col min="10007" max="10007" width="13.42578125" customWidth="1"/>
    <col min="10008" max="10008" width="10.7109375" customWidth="1"/>
    <col min="10009" max="10009" width="10.140625" customWidth="1"/>
    <col min="10010" max="10010" width="11.7109375" customWidth="1"/>
    <col min="10011" max="10011" width="13.140625" customWidth="1"/>
    <col min="10012" max="10012" width="14.42578125" customWidth="1"/>
    <col min="10013" max="10013" width="9.42578125" bestFit="1" customWidth="1"/>
    <col min="10241" max="10241" width="5.28515625" customWidth="1"/>
    <col min="10242" max="10242" width="9" customWidth="1"/>
    <col min="10243" max="10243" width="14" customWidth="1"/>
    <col min="10244" max="10244" width="27" bestFit="1" customWidth="1"/>
    <col min="10245" max="10245" width="26.28515625" customWidth="1"/>
    <col min="10246" max="10246" width="11" customWidth="1"/>
    <col min="10247" max="10247" width="11.42578125" customWidth="1"/>
    <col min="10248" max="10248" width="9.28515625" customWidth="1"/>
    <col min="10249" max="10249" width="10" customWidth="1"/>
    <col min="10250" max="10250" width="9.85546875" customWidth="1"/>
    <col min="10251" max="10251" width="11.7109375" customWidth="1"/>
    <col min="10252" max="10252" width="11" customWidth="1"/>
    <col min="10253" max="10253" width="10.42578125" bestFit="1" customWidth="1"/>
    <col min="10254" max="10255" width="11" customWidth="1"/>
    <col min="10256" max="10257" width="17" customWidth="1"/>
    <col min="10258" max="10258" width="12.28515625" customWidth="1"/>
    <col min="10259" max="10259" width="15.42578125" customWidth="1"/>
    <col min="10260" max="10260" width="15" customWidth="1"/>
    <col min="10261" max="10261" width="26.140625" customWidth="1"/>
    <col min="10262" max="10262" width="12.85546875" customWidth="1"/>
    <col min="10263" max="10263" width="13.42578125" customWidth="1"/>
    <col min="10264" max="10264" width="10.7109375" customWidth="1"/>
    <col min="10265" max="10265" width="10.140625" customWidth="1"/>
    <col min="10266" max="10266" width="11.7109375" customWidth="1"/>
    <col min="10267" max="10267" width="13.140625" customWidth="1"/>
    <col min="10268" max="10268" width="14.42578125" customWidth="1"/>
    <col min="10269" max="10269" width="9.42578125" bestFit="1" customWidth="1"/>
    <col min="10497" max="10497" width="5.28515625" customWidth="1"/>
    <col min="10498" max="10498" width="9" customWidth="1"/>
    <col min="10499" max="10499" width="14" customWidth="1"/>
    <col min="10500" max="10500" width="27" bestFit="1" customWidth="1"/>
    <col min="10501" max="10501" width="26.28515625" customWidth="1"/>
    <col min="10502" max="10502" width="11" customWidth="1"/>
    <col min="10503" max="10503" width="11.42578125" customWidth="1"/>
    <col min="10504" max="10504" width="9.28515625" customWidth="1"/>
    <col min="10505" max="10505" width="10" customWidth="1"/>
    <col min="10506" max="10506" width="9.85546875" customWidth="1"/>
    <col min="10507" max="10507" width="11.7109375" customWidth="1"/>
    <col min="10508" max="10508" width="11" customWidth="1"/>
    <col min="10509" max="10509" width="10.42578125" bestFit="1" customWidth="1"/>
    <col min="10510" max="10511" width="11" customWidth="1"/>
    <col min="10512" max="10513" width="17" customWidth="1"/>
    <col min="10514" max="10514" width="12.28515625" customWidth="1"/>
    <col min="10515" max="10515" width="15.42578125" customWidth="1"/>
    <col min="10516" max="10516" width="15" customWidth="1"/>
    <col min="10517" max="10517" width="26.140625" customWidth="1"/>
    <col min="10518" max="10518" width="12.85546875" customWidth="1"/>
    <col min="10519" max="10519" width="13.42578125" customWidth="1"/>
    <col min="10520" max="10520" width="10.7109375" customWidth="1"/>
    <col min="10521" max="10521" width="10.140625" customWidth="1"/>
    <col min="10522" max="10522" width="11.7109375" customWidth="1"/>
    <col min="10523" max="10523" width="13.140625" customWidth="1"/>
    <col min="10524" max="10524" width="14.42578125" customWidth="1"/>
    <col min="10525" max="10525" width="9.42578125" bestFit="1" customWidth="1"/>
    <col min="10753" max="10753" width="5.28515625" customWidth="1"/>
    <col min="10754" max="10754" width="9" customWidth="1"/>
    <col min="10755" max="10755" width="14" customWidth="1"/>
    <col min="10756" max="10756" width="27" bestFit="1" customWidth="1"/>
    <col min="10757" max="10757" width="26.28515625" customWidth="1"/>
    <col min="10758" max="10758" width="11" customWidth="1"/>
    <col min="10759" max="10759" width="11.42578125" customWidth="1"/>
    <col min="10760" max="10760" width="9.28515625" customWidth="1"/>
    <col min="10761" max="10761" width="10" customWidth="1"/>
    <col min="10762" max="10762" width="9.85546875" customWidth="1"/>
    <col min="10763" max="10763" width="11.7109375" customWidth="1"/>
    <col min="10764" max="10764" width="11" customWidth="1"/>
    <col min="10765" max="10765" width="10.42578125" bestFit="1" customWidth="1"/>
    <col min="10766" max="10767" width="11" customWidth="1"/>
    <col min="10768" max="10769" width="17" customWidth="1"/>
    <col min="10770" max="10770" width="12.28515625" customWidth="1"/>
    <col min="10771" max="10771" width="15.42578125" customWidth="1"/>
    <col min="10772" max="10772" width="15" customWidth="1"/>
    <col min="10773" max="10773" width="26.140625" customWidth="1"/>
    <col min="10774" max="10774" width="12.85546875" customWidth="1"/>
    <col min="10775" max="10775" width="13.42578125" customWidth="1"/>
    <col min="10776" max="10776" width="10.7109375" customWidth="1"/>
    <col min="10777" max="10777" width="10.140625" customWidth="1"/>
    <col min="10778" max="10778" width="11.7109375" customWidth="1"/>
    <col min="10779" max="10779" width="13.140625" customWidth="1"/>
    <col min="10780" max="10780" width="14.42578125" customWidth="1"/>
    <col min="10781" max="10781" width="9.42578125" bestFit="1" customWidth="1"/>
    <col min="11009" max="11009" width="5.28515625" customWidth="1"/>
    <col min="11010" max="11010" width="9" customWidth="1"/>
    <col min="11011" max="11011" width="14" customWidth="1"/>
    <col min="11012" max="11012" width="27" bestFit="1" customWidth="1"/>
    <col min="11013" max="11013" width="26.28515625" customWidth="1"/>
    <col min="11014" max="11014" width="11" customWidth="1"/>
    <col min="11015" max="11015" width="11.42578125" customWidth="1"/>
    <col min="11016" max="11016" width="9.28515625" customWidth="1"/>
    <col min="11017" max="11017" width="10" customWidth="1"/>
    <col min="11018" max="11018" width="9.85546875" customWidth="1"/>
    <col min="11019" max="11019" width="11.7109375" customWidth="1"/>
    <col min="11020" max="11020" width="11" customWidth="1"/>
    <col min="11021" max="11021" width="10.42578125" bestFit="1" customWidth="1"/>
    <col min="11022" max="11023" width="11" customWidth="1"/>
    <col min="11024" max="11025" width="17" customWidth="1"/>
    <col min="11026" max="11026" width="12.28515625" customWidth="1"/>
    <col min="11027" max="11027" width="15.42578125" customWidth="1"/>
    <col min="11028" max="11028" width="15" customWidth="1"/>
    <col min="11029" max="11029" width="26.140625" customWidth="1"/>
    <col min="11030" max="11030" width="12.85546875" customWidth="1"/>
    <col min="11031" max="11031" width="13.42578125" customWidth="1"/>
    <col min="11032" max="11032" width="10.7109375" customWidth="1"/>
    <col min="11033" max="11033" width="10.140625" customWidth="1"/>
    <col min="11034" max="11034" width="11.7109375" customWidth="1"/>
    <col min="11035" max="11035" width="13.140625" customWidth="1"/>
    <col min="11036" max="11036" width="14.42578125" customWidth="1"/>
    <col min="11037" max="11037" width="9.42578125" bestFit="1" customWidth="1"/>
    <col min="11265" max="11265" width="5.28515625" customWidth="1"/>
    <col min="11266" max="11266" width="9" customWidth="1"/>
    <col min="11267" max="11267" width="14" customWidth="1"/>
    <col min="11268" max="11268" width="27" bestFit="1" customWidth="1"/>
    <col min="11269" max="11269" width="26.28515625" customWidth="1"/>
    <col min="11270" max="11270" width="11" customWidth="1"/>
    <col min="11271" max="11271" width="11.42578125" customWidth="1"/>
    <col min="11272" max="11272" width="9.28515625" customWidth="1"/>
    <col min="11273" max="11273" width="10" customWidth="1"/>
    <col min="11274" max="11274" width="9.85546875" customWidth="1"/>
    <col min="11275" max="11275" width="11.7109375" customWidth="1"/>
    <col min="11276" max="11276" width="11" customWidth="1"/>
    <col min="11277" max="11277" width="10.42578125" bestFit="1" customWidth="1"/>
    <col min="11278" max="11279" width="11" customWidth="1"/>
    <col min="11280" max="11281" width="17" customWidth="1"/>
    <col min="11282" max="11282" width="12.28515625" customWidth="1"/>
    <col min="11283" max="11283" width="15.42578125" customWidth="1"/>
    <col min="11284" max="11284" width="15" customWidth="1"/>
    <col min="11285" max="11285" width="26.140625" customWidth="1"/>
    <col min="11286" max="11286" width="12.85546875" customWidth="1"/>
    <col min="11287" max="11287" width="13.42578125" customWidth="1"/>
    <col min="11288" max="11288" width="10.7109375" customWidth="1"/>
    <col min="11289" max="11289" width="10.140625" customWidth="1"/>
    <col min="11290" max="11290" width="11.7109375" customWidth="1"/>
    <col min="11291" max="11291" width="13.140625" customWidth="1"/>
    <col min="11292" max="11292" width="14.42578125" customWidth="1"/>
    <col min="11293" max="11293" width="9.42578125" bestFit="1" customWidth="1"/>
    <col min="11521" max="11521" width="5.28515625" customWidth="1"/>
    <col min="11522" max="11522" width="9" customWidth="1"/>
    <col min="11523" max="11523" width="14" customWidth="1"/>
    <col min="11524" max="11524" width="27" bestFit="1" customWidth="1"/>
    <col min="11525" max="11525" width="26.28515625" customWidth="1"/>
    <col min="11526" max="11526" width="11" customWidth="1"/>
    <col min="11527" max="11527" width="11.42578125" customWidth="1"/>
    <col min="11528" max="11528" width="9.28515625" customWidth="1"/>
    <col min="11529" max="11529" width="10" customWidth="1"/>
    <col min="11530" max="11530" width="9.85546875" customWidth="1"/>
    <col min="11531" max="11531" width="11.7109375" customWidth="1"/>
    <col min="11532" max="11532" width="11" customWidth="1"/>
    <col min="11533" max="11533" width="10.42578125" bestFit="1" customWidth="1"/>
    <col min="11534" max="11535" width="11" customWidth="1"/>
    <col min="11536" max="11537" width="17" customWidth="1"/>
    <col min="11538" max="11538" width="12.28515625" customWidth="1"/>
    <col min="11539" max="11539" width="15.42578125" customWidth="1"/>
    <col min="11540" max="11540" width="15" customWidth="1"/>
    <col min="11541" max="11541" width="26.140625" customWidth="1"/>
    <col min="11542" max="11542" width="12.85546875" customWidth="1"/>
    <col min="11543" max="11543" width="13.42578125" customWidth="1"/>
    <col min="11544" max="11544" width="10.7109375" customWidth="1"/>
    <col min="11545" max="11545" width="10.140625" customWidth="1"/>
    <col min="11546" max="11546" width="11.7109375" customWidth="1"/>
    <col min="11547" max="11547" width="13.140625" customWidth="1"/>
    <col min="11548" max="11548" width="14.42578125" customWidth="1"/>
    <col min="11549" max="11549" width="9.42578125" bestFit="1" customWidth="1"/>
    <col min="11777" max="11777" width="5.28515625" customWidth="1"/>
    <col min="11778" max="11778" width="9" customWidth="1"/>
    <col min="11779" max="11779" width="14" customWidth="1"/>
    <col min="11780" max="11780" width="27" bestFit="1" customWidth="1"/>
    <col min="11781" max="11781" width="26.28515625" customWidth="1"/>
    <col min="11782" max="11782" width="11" customWidth="1"/>
    <col min="11783" max="11783" width="11.42578125" customWidth="1"/>
    <col min="11784" max="11784" width="9.28515625" customWidth="1"/>
    <col min="11785" max="11785" width="10" customWidth="1"/>
    <col min="11786" max="11786" width="9.85546875" customWidth="1"/>
    <col min="11787" max="11787" width="11.7109375" customWidth="1"/>
    <col min="11788" max="11788" width="11" customWidth="1"/>
    <col min="11789" max="11789" width="10.42578125" bestFit="1" customWidth="1"/>
    <col min="11790" max="11791" width="11" customWidth="1"/>
    <col min="11792" max="11793" width="17" customWidth="1"/>
    <col min="11794" max="11794" width="12.28515625" customWidth="1"/>
    <col min="11795" max="11795" width="15.42578125" customWidth="1"/>
    <col min="11796" max="11796" width="15" customWidth="1"/>
    <col min="11797" max="11797" width="26.140625" customWidth="1"/>
    <col min="11798" max="11798" width="12.85546875" customWidth="1"/>
    <col min="11799" max="11799" width="13.42578125" customWidth="1"/>
    <col min="11800" max="11800" width="10.7109375" customWidth="1"/>
    <col min="11801" max="11801" width="10.140625" customWidth="1"/>
    <col min="11802" max="11802" width="11.7109375" customWidth="1"/>
    <col min="11803" max="11803" width="13.140625" customWidth="1"/>
    <col min="11804" max="11804" width="14.42578125" customWidth="1"/>
    <col min="11805" max="11805" width="9.42578125" bestFit="1" customWidth="1"/>
    <col min="12033" max="12033" width="5.28515625" customWidth="1"/>
    <col min="12034" max="12034" width="9" customWidth="1"/>
    <col min="12035" max="12035" width="14" customWidth="1"/>
    <col min="12036" max="12036" width="27" bestFit="1" customWidth="1"/>
    <col min="12037" max="12037" width="26.28515625" customWidth="1"/>
    <col min="12038" max="12038" width="11" customWidth="1"/>
    <col min="12039" max="12039" width="11.42578125" customWidth="1"/>
    <col min="12040" max="12040" width="9.28515625" customWidth="1"/>
    <col min="12041" max="12041" width="10" customWidth="1"/>
    <col min="12042" max="12042" width="9.85546875" customWidth="1"/>
    <col min="12043" max="12043" width="11.7109375" customWidth="1"/>
    <col min="12044" max="12044" width="11" customWidth="1"/>
    <col min="12045" max="12045" width="10.42578125" bestFit="1" customWidth="1"/>
    <col min="12046" max="12047" width="11" customWidth="1"/>
    <col min="12048" max="12049" width="17" customWidth="1"/>
    <col min="12050" max="12050" width="12.28515625" customWidth="1"/>
    <col min="12051" max="12051" width="15.42578125" customWidth="1"/>
    <col min="12052" max="12052" width="15" customWidth="1"/>
    <col min="12053" max="12053" width="26.140625" customWidth="1"/>
    <col min="12054" max="12054" width="12.85546875" customWidth="1"/>
    <col min="12055" max="12055" width="13.42578125" customWidth="1"/>
    <col min="12056" max="12056" width="10.7109375" customWidth="1"/>
    <col min="12057" max="12057" width="10.140625" customWidth="1"/>
    <col min="12058" max="12058" width="11.7109375" customWidth="1"/>
    <col min="12059" max="12059" width="13.140625" customWidth="1"/>
    <col min="12060" max="12060" width="14.42578125" customWidth="1"/>
    <col min="12061" max="12061" width="9.42578125" bestFit="1" customWidth="1"/>
    <col min="12289" max="12289" width="5.28515625" customWidth="1"/>
    <col min="12290" max="12290" width="9" customWidth="1"/>
    <col min="12291" max="12291" width="14" customWidth="1"/>
    <col min="12292" max="12292" width="27" bestFit="1" customWidth="1"/>
    <col min="12293" max="12293" width="26.28515625" customWidth="1"/>
    <col min="12294" max="12294" width="11" customWidth="1"/>
    <col min="12295" max="12295" width="11.42578125" customWidth="1"/>
    <col min="12296" max="12296" width="9.28515625" customWidth="1"/>
    <col min="12297" max="12297" width="10" customWidth="1"/>
    <col min="12298" max="12298" width="9.85546875" customWidth="1"/>
    <col min="12299" max="12299" width="11.7109375" customWidth="1"/>
    <col min="12300" max="12300" width="11" customWidth="1"/>
    <col min="12301" max="12301" width="10.42578125" bestFit="1" customWidth="1"/>
    <col min="12302" max="12303" width="11" customWidth="1"/>
    <col min="12304" max="12305" width="17" customWidth="1"/>
    <col min="12306" max="12306" width="12.28515625" customWidth="1"/>
    <col min="12307" max="12307" width="15.42578125" customWidth="1"/>
    <col min="12308" max="12308" width="15" customWidth="1"/>
    <col min="12309" max="12309" width="26.140625" customWidth="1"/>
    <col min="12310" max="12310" width="12.85546875" customWidth="1"/>
    <col min="12311" max="12311" width="13.42578125" customWidth="1"/>
    <col min="12312" max="12312" width="10.7109375" customWidth="1"/>
    <col min="12313" max="12313" width="10.140625" customWidth="1"/>
    <col min="12314" max="12314" width="11.7109375" customWidth="1"/>
    <col min="12315" max="12315" width="13.140625" customWidth="1"/>
    <col min="12316" max="12316" width="14.42578125" customWidth="1"/>
    <col min="12317" max="12317" width="9.42578125" bestFit="1" customWidth="1"/>
    <col min="12545" max="12545" width="5.28515625" customWidth="1"/>
    <col min="12546" max="12546" width="9" customWidth="1"/>
    <col min="12547" max="12547" width="14" customWidth="1"/>
    <col min="12548" max="12548" width="27" bestFit="1" customWidth="1"/>
    <col min="12549" max="12549" width="26.28515625" customWidth="1"/>
    <col min="12550" max="12550" width="11" customWidth="1"/>
    <col min="12551" max="12551" width="11.42578125" customWidth="1"/>
    <col min="12552" max="12552" width="9.28515625" customWidth="1"/>
    <col min="12553" max="12553" width="10" customWidth="1"/>
    <col min="12554" max="12554" width="9.85546875" customWidth="1"/>
    <col min="12555" max="12555" width="11.7109375" customWidth="1"/>
    <col min="12556" max="12556" width="11" customWidth="1"/>
    <col min="12557" max="12557" width="10.42578125" bestFit="1" customWidth="1"/>
    <col min="12558" max="12559" width="11" customWidth="1"/>
    <col min="12560" max="12561" width="17" customWidth="1"/>
    <col min="12562" max="12562" width="12.28515625" customWidth="1"/>
    <col min="12563" max="12563" width="15.42578125" customWidth="1"/>
    <col min="12564" max="12564" width="15" customWidth="1"/>
    <col min="12565" max="12565" width="26.140625" customWidth="1"/>
    <col min="12566" max="12566" width="12.85546875" customWidth="1"/>
    <col min="12567" max="12567" width="13.42578125" customWidth="1"/>
    <col min="12568" max="12568" width="10.7109375" customWidth="1"/>
    <col min="12569" max="12569" width="10.140625" customWidth="1"/>
    <col min="12570" max="12570" width="11.7109375" customWidth="1"/>
    <col min="12571" max="12571" width="13.140625" customWidth="1"/>
    <col min="12572" max="12572" width="14.42578125" customWidth="1"/>
    <col min="12573" max="12573" width="9.42578125" bestFit="1" customWidth="1"/>
    <col min="12801" max="12801" width="5.28515625" customWidth="1"/>
    <col min="12802" max="12802" width="9" customWidth="1"/>
    <col min="12803" max="12803" width="14" customWidth="1"/>
    <col min="12804" max="12804" width="27" bestFit="1" customWidth="1"/>
    <col min="12805" max="12805" width="26.28515625" customWidth="1"/>
    <col min="12806" max="12806" width="11" customWidth="1"/>
    <col min="12807" max="12807" width="11.42578125" customWidth="1"/>
    <col min="12808" max="12808" width="9.28515625" customWidth="1"/>
    <col min="12809" max="12809" width="10" customWidth="1"/>
    <col min="12810" max="12810" width="9.85546875" customWidth="1"/>
    <col min="12811" max="12811" width="11.7109375" customWidth="1"/>
    <col min="12812" max="12812" width="11" customWidth="1"/>
    <col min="12813" max="12813" width="10.42578125" bestFit="1" customWidth="1"/>
    <col min="12814" max="12815" width="11" customWidth="1"/>
    <col min="12816" max="12817" width="17" customWidth="1"/>
    <col min="12818" max="12818" width="12.28515625" customWidth="1"/>
    <col min="12819" max="12819" width="15.42578125" customWidth="1"/>
    <col min="12820" max="12820" width="15" customWidth="1"/>
    <col min="12821" max="12821" width="26.140625" customWidth="1"/>
    <col min="12822" max="12822" width="12.85546875" customWidth="1"/>
    <col min="12823" max="12823" width="13.42578125" customWidth="1"/>
    <col min="12824" max="12824" width="10.7109375" customWidth="1"/>
    <col min="12825" max="12825" width="10.140625" customWidth="1"/>
    <col min="12826" max="12826" width="11.7109375" customWidth="1"/>
    <col min="12827" max="12827" width="13.140625" customWidth="1"/>
    <col min="12828" max="12828" width="14.42578125" customWidth="1"/>
    <col min="12829" max="12829" width="9.42578125" bestFit="1" customWidth="1"/>
    <col min="13057" max="13057" width="5.28515625" customWidth="1"/>
    <col min="13058" max="13058" width="9" customWidth="1"/>
    <col min="13059" max="13059" width="14" customWidth="1"/>
    <col min="13060" max="13060" width="27" bestFit="1" customWidth="1"/>
    <col min="13061" max="13061" width="26.28515625" customWidth="1"/>
    <col min="13062" max="13062" width="11" customWidth="1"/>
    <col min="13063" max="13063" width="11.42578125" customWidth="1"/>
    <col min="13064" max="13064" width="9.28515625" customWidth="1"/>
    <col min="13065" max="13065" width="10" customWidth="1"/>
    <col min="13066" max="13066" width="9.85546875" customWidth="1"/>
    <col min="13067" max="13067" width="11.7109375" customWidth="1"/>
    <col min="13068" max="13068" width="11" customWidth="1"/>
    <col min="13069" max="13069" width="10.42578125" bestFit="1" customWidth="1"/>
    <col min="13070" max="13071" width="11" customWidth="1"/>
    <col min="13072" max="13073" width="17" customWidth="1"/>
    <col min="13074" max="13074" width="12.28515625" customWidth="1"/>
    <col min="13075" max="13075" width="15.42578125" customWidth="1"/>
    <col min="13076" max="13076" width="15" customWidth="1"/>
    <col min="13077" max="13077" width="26.140625" customWidth="1"/>
    <col min="13078" max="13078" width="12.85546875" customWidth="1"/>
    <col min="13079" max="13079" width="13.42578125" customWidth="1"/>
    <col min="13080" max="13080" width="10.7109375" customWidth="1"/>
    <col min="13081" max="13081" width="10.140625" customWidth="1"/>
    <col min="13082" max="13082" width="11.7109375" customWidth="1"/>
    <col min="13083" max="13083" width="13.140625" customWidth="1"/>
    <col min="13084" max="13084" width="14.42578125" customWidth="1"/>
    <col min="13085" max="13085" width="9.42578125" bestFit="1" customWidth="1"/>
    <col min="13313" max="13313" width="5.28515625" customWidth="1"/>
    <col min="13314" max="13314" width="9" customWidth="1"/>
    <col min="13315" max="13315" width="14" customWidth="1"/>
    <col min="13316" max="13316" width="27" bestFit="1" customWidth="1"/>
    <col min="13317" max="13317" width="26.28515625" customWidth="1"/>
    <col min="13318" max="13318" width="11" customWidth="1"/>
    <col min="13319" max="13319" width="11.42578125" customWidth="1"/>
    <col min="13320" max="13320" width="9.28515625" customWidth="1"/>
    <col min="13321" max="13321" width="10" customWidth="1"/>
    <col min="13322" max="13322" width="9.85546875" customWidth="1"/>
    <col min="13323" max="13323" width="11.7109375" customWidth="1"/>
    <col min="13324" max="13324" width="11" customWidth="1"/>
    <col min="13325" max="13325" width="10.42578125" bestFit="1" customWidth="1"/>
    <col min="13326" max="13327" width="11" customWidth="1"/>
    <col min="13328" max="13329" width="17" customWidth="1"/>
    <col min="13330" max="13330" width="12.28515625" customWidth="1"/>
    <col min="13331" max="13331" width="15.42578125" customWidth="1"/>
    <col min="13332" max="13332" width="15" customWidth="1"/>
    <col min="13333" max="13333" width="26.140625" customWidth="1"/>
    <col min="13334" max="13334" width="12.85546875" customWidth="1"/>
    <col min="13335" max="13335" width="13.42578125" customWidth="1"/>
    <col min="13336" max="13336" width="10.7109375" customWidth="1"/>
    <col min="13337" max="13337" width="10.140625" customWidth="1"/>
    <col min="13338" max="13338" width="11.7109375" customWidth="1"/>
    <col min="13339" max="13339" width="13.140625" customWidth="1"/>
    <col min="13340" max="13340" width="14.42578125" customWidth="1"/>
    <col min="13341" max="13341" width="9.42578125" bestFit="1" customWidth="1"/>
    <col min="13569" max="13569" width="5.28515625" customWidth="1"/>
    <col min="13570" max="13570" width="9" customWidth="1"/>
    <col min="13571" max="13571" width="14" customWidth="1"/>
    <col min="13572" max="13572" width="27" bestFit="1" customWidth="1"/>
    <col min="13573" max="13573" width="26.28515625" customWidth="1"/>
    <col min="13574" max="13574" width="11" customWidth="1"/>
    <col min="13575" max="13575" width="11.42578125" customWidth="1"/>
    <col min="13576" max="13576" width="9.28515625" customWidth="1"/>
    <col min="13577" max="13577" width="10" customWidth="1"/>
    <col min="13578" max="13578" width="9.85546875" customWidth="1"/>
    <col min="13579" max="13579" width="11.7109375" customWidth="1"/>
    <col min="13580" max="13580" width="11" customWidth="1"/>
    <col min="13581" max="13581" width="10.42578125" bestFit="1" customWidth="1"/>
    <col min="13582" max="13583" width="11" customWidth="1"/>
    <col min="13584" max="13585" width="17" customWidth="1"/>
    <col min="13586" max="13586" width="12.28515625" customWidth="1"/>
    <col min="13587" max="13587" width="15.42578125" customWidth="1"/>
    <col min="13588" max="13588" width="15" customWidth="1"/>
    <col min="13589" max="13589" width="26.140625" customWidth="1"/>
    <col min="13590" max="13590" width="12.85546875" customWidth="1"/>
    <col min="13591" max="13591" width="13.42578125" customWidth="1"/>
    <col min="13592" max="13592" width="10.7109375" customWidth="1"/>
    <col min="13593" max="13593" width="10.140625" customWidth="1"/>
    <col min="13594" max="13594" width="11.7109375" customWidth="1"/>
    <col min="13595" max="13595" width="13.140625" customWidth="1"/>
    <col min="13596" max="13596" width="14.42578125" customWidth="1"/>
    <col min="13597" max="13597" width="9.42578125" bestFit="1" customWidth="1"/>
    <col min="13825" max="13825" width="5.28515625" customWidth="1"/>
    <col min="13826" max="13826" width="9" customWidth="1"/>
    <col min="13827" max="13827" width="14" customWidth="1"/>
    <col min="13828" max="13828" width="27" bestFit="1" customWidth="1"/>
    <col min="13829" max="13829" width="26.28515625" customWidth="1"/>
    <col min="13830" max="13830" width="11" customWidth="1"/>
    <col min="13831" max="13831" width="11.42578125" customWidth="1"/>
    <col min="13832" max="13832" width="9.28515625" customWidth="1"/>
    <col min="13833" max="13833" width="10" customWidth="1"/>
    <col min="13834" max="13834" width="9.85546875" customWidth="1"/>
    <col min="13835" max="13835" width="11.7109375" customWidth="1"/>
    <col min="13836" max="13836" width="11" customWidth="1"/>
    <col min="13837" max="13837" width="10.42578125" bestFit="1" customWidth="1"/>
    <col min="13838" max="13839" width="11" customWidth="1"/>
    <col min="13840" max="13841" width="17" customWidth="1"/>
    <col min="13842" max="13842" width="12.28515625" customWidth="1"/>
    <col min="13843" max="13843" width="15.42578125" customWidth="1"/>
    <col min="13844" max="13844" width="15" customWidth="1"/>
    <col min="13845" max="13845" width="26.140625" customWidth="1"/>
    <col min="13846" max="13846" width="12.85546875" customWidth="1"/>
    <col min="13847" max="13847" width="13.42578125" customWidth="1"/>
    <col min="13848" max="13848" width="10.7109375" customWidth="1"/>
    <col min="13849" max="13849" width="10.140625" customWidth="1"/>
    <col min="13850" max="13850" width="11.7109375" customWidth="1"/>
    <col min="13851" max="13851" width="13.140625" customWidth="1"/>
    <col min="13852" max="13852" width="14.42578125" customWidth="1"/>
    <col min="13853" max="13853" width="9.42578125" bestFit="1" customWidth="1"/>
    <col min="14081" max="14081" width="5.28515625" customWidth="1"/>
    <col min="14082" max="14082" width="9" customWidth="1"/>
    <col min="14083" max="14083" width="14" customWidth="1"/>
    <col min="14084" max="14084" width="27" bestFit="1" customWidth="1"/>
    <col min="14085" max="14085" width="26.28515625" customWidth="1"/>
    <col min="14086" max="14086" width="11" customWidth="1"/>
    <col min="14087" max="14087" width="11.42578125" customWidth="1"/>
    <col min="14088" max="14088" width="9.28515625" customWidth="1"/>
    <col min="14089" max="14089" width="10" customWidth="1"/>
    <col min="14090" max="14090" width="9.85546875" customWidth="1"/>
    <col min="14091" max="14091" width="11.7109375" customWidth="1"/>
    <col min="14092" max="14092" width="11" customWidth="1"/>
    <col min="14093" max="14093" width="10.42578125" bestFit="1" customWidth="1"/>
    <col min="14094" max="14095" width="11" customWidth="1"/>
    <col min="14096" max="14097" width="17" customWidth="1"/>
    <col min="14098" max="14098" width="12.28515625" customWidth="1"/>
    <col min="14099" max="14099" width="15.42578125" customWidth="1"/>
    <col min="14100" max="14100" width="15" customWidth="1"/>
    <col min="14101" max="14101" width="26.140625" customWidth="1"/>
    <col min="14102" max="14102" width="12.85546875" customWidth="1"/>
    <col min="14103" max="14103" width="13.42578125" customWidth="1"/>
    <col min="14104" max="14104" width="10.7109375" customWidth="1"/>
    <col min="14105" max="14105" width="10.140625" customWidth="1"/>
    <col min="14106" max="14106" width="11.7109375" customWidth="1"/>
    <col min="14107" max="14107" width="13.140625" customWidth="1"/>
    <col min="14108" max="14108" width="14.42578125" customWidth="1"/>
    <col min="14109" max="14109" width="9.42578125" bestFit="1" customWidth="1"/>
    <col min="14337" max="14337" width="5.28515625" customWidth="1"/>
    <col min="14338" max="14338" width="9" customWidth="1"/>
    <col min="14339" max="14339" width="14" customWidth="1"/>
    <col min="14340" max="14340" width="27" bestFit="1" customWidth="1"/>
    <col min="14341" max="14341" width="26.28515625" customWidth="1"/>
    <col min="14342" max="14342" width="11" customWidth="1"/>
    <col min="14343" max="14343" width="11.42578125" customWidth="1"/>
    <col min="14344" max="14344" width="9.28515625" customWidth="1"/>
    <col min="14345" max="14345" width="10" customWidth="1"/>
    <col min="14346" max="14346" width="9.85546875" customWidth="1"/>
    <col min="14347" max="14347" width="11.7109375" customWidth="1"/>
    <col min="14348" max="14348" width="11" customWidth="1"/>
    <col min="14349" max="14349" width="10.42578125" bestFit="1" customWidth="1"/>
    <col min="14350" max="14351" width="11" customWidth="1"/>
    <col min="14352" max="14353" width="17" customWidth="1"/>
    <col min="14354" max="14354" width="12.28515625" customWidth="1"/>
    <col min="14355" max="14355" width="15.42578125" customWidth="1"/>
    <col min="14356" max="14356" width="15" customWidth="1"/>
    <col min="14357" max="14357" width="26.140625" customWidth="1"/>
    <col min="14358" max="14358" width="12.85546875" customWidth="1"/>
    <col min="14359" max="14359" width="13.42578125" customWidth="1"/>
    <col min="14360" max="14360" width="10.7109375" customWidth="1"/>
    <col min="14361" max="14361" width="10.140625" customWidth="1"/>
    <col min="14362" max="14362" width="11.7109375" customWidth="1"/>
    <col min="14363" max="14363" width="13.140625" customWidth="1"/>
    <col min="14364" max="14364" width="14.42578125" customWidth="1"/>
    <col min="14365" max="14365" width="9.42578125" bestFit="1" customWidth="1"/>
    <col min="14593" max="14593" width="5.28515625" customWidth="1"/>
    <col min="14594" max="14594" width="9" customWidth="1"/>
    <col min="14595" max="14595" width="14" customWidth="1"/>
    <col min="14596" max="14596" width="27" bestFit="1" customWidth="1"/>
    <col min="14597" max="14597" width="26.28515625" customWidth="1"/>
    <col min="14598" max="14598" width="11" customWidth="1"/>
    <col min="14599" max="14599" width="11.42578125" customWidth="1"/>
    <col min="14600" max="14600" width="9.28515625" customWidth="1"/>
    <col min="14601" max="14601" width="10" customWidth="1"/>
    <col min="14602" max="14602" width="9.85546875" customWidth="1"/>
    <col min="14603" max="14603" width="11.7109375" customWidth="1"/>
    <col min="14604" max="14604" width="11" customWidth="1"/>
    <col min="14605" max="14605" width="10.42578125" bestFit="1" customWidth="1"/>
    <col min="14606" max="14607" width="11" customWidth="1"/>
    <col min="14608" max="14609" width="17" customWidth="1"/>
    <col min="14610" max="14610" width="12.28515625" customWidth="1"/>
    <col min="14611" max="14611" width="15.42578125" customWidth="1"/>
    <col min="14612" max="14612" width="15" customWidth="1"/>
    <col min="14613" max="14613" width="26.140625" customWidth="1"/>
    <col min="14614" max="14614" width="12.85546875" customWidth="1"/>
    <col min="14615" max="14615" width="13.42578125" customWidth="1"/>
    <col min="14616" max="14616" width="10.7109375" customWidth="1"/>
    <col min="14617" max="14617" width="10.140625" customWidth="1"/>
    <col min="14618" max="14618" width="11.7109375" customWidth="1"/>
    <col min="14619" max="14619" width="13.140625" customWidth="1"/>
    <col min="14620" max="14620" width="14.42578125" customWidth="1"/>
    <col min="14621" max="14621" width="9.42578125" bestFit="1" customWidth="1"/>
    <col min="14849" max="14849" width="5.28515625" customWidth="1"/>
    <col min="14850" max="14850" width="9" customWidth="1"/>
    <col min="14851" max="14851" width="14" customWidth="1"/>
    <col min="14852" max="14852" width="27" bestFit="1" customWidth="1"/>
    <col min="14853" max="14853" width="26.28515625" customWidth="1"/>
    <col min="14854" max="14854" width="11" customWidth="1"/>
    <col min="14855" max="14855" width="11.42578125" customWidth="1"/>
    <col min="14856" max="14856" width="9.28515625" customWidth="1"/>
    <col min="14857" max="14857" width="10" customWidth="1"/>
    <col min="14858" max="14858" width="9.85546875" customWidth="1"/>
    <col min="14859" max="14859" width="11.7109375" customWidth="1"/>
    <col min="14860" max="14860" width="11" customWidth="1"/>
    <col min="14861" max="14861" width="10.42578125" bestFit="1" customWidth="1"/>
    <col min="14862" max="14863" width="11" customWidth="1"/>
    <col min="14864" max="14865" width="17" customWidth="1"/>
    <col min="14866" max="14866" width="12.28515625" customWidth="1"/>
    <col min="14867" max="14867" width="15.42578125" customWidth="1"/>
    <col min="14868" max="14868" width="15" customWidth="1"/>
    <col min="14869" max="14869" width="26.140625" customWidth="1"/>
    <col min="14870" max="14870" width="12.85546875" customWidth="1"/>
    <col min="14871" max="14871" width="13.42578125" customWidth="1"/>
    <col min="14872" max="14872" width="10.7109375" customWidth="1"/>
    <col min="14873" max="14873" width="10.140625" customWidth="1"/>
    <col min="14874" max="14874" width="11.7109375" customWidth="1"/>
    <col min="14875" max="14875" width="13.140625" customWidth="1"/>
    <col min="14876" max="14876" width="14.42578125" customWidth="1"/>
    <col min="14877" max="14877" width="9.42578125" bestFit="1" customWidth="1"/>
    <col min="15105" max="15105" width="5.28515625" customWidth="1"/>
    <col min="15106" max="15106" width="9" customWidth="1"/>
    <col min="15107" max="15107" width="14" customWidth="1"/>
    <col min="15108" max="15108" width="27" bestFit="1" customWidth="1"/>
    <col min="15109" max="15109" width="26.28515625" customWidth="1"/>
    <col min="15110" max="15110" width="11" customWidth="1"/>
    <col min="15111" max="15111" width="11.42578125" customWidth="1"/>
    <col min="15112" max="15112" width="9.28515625" customWidth="1"/>
    <col min="15113" max="15113" width="10" customWidth="1"/>
    <col min="15114" max="15114" width="9.85546875" customWidth="1"/>
    <col min="15115" max="15115" width="11.7109375" customWidth="1"/>
    <col min="15116" max="15116" width="11" customWidth="1"/>
    <col min="15117" max="15117" width="10.42578125" bestFit="1" customWidth="1"/>
    <col min="15118" max="15119" width="11" customWidth="1"/>
    <col min="15120" max="15121" width="17" customWidth="1"/>
    <col min="15122" max="15122" width="12.28515625" customWidth="1"/>
    <col min="15123" max="15123" width="15.42578125" customWidth="1"/>
    <col min="15124" max="15124" width="15" customWidth="1"/>
    <col min="15125" max="15125" width="26.140625" customWidth="1"/>
    <col min="15126" max="15126" width="12.85546875" customWidth="1"/>
    <col min="15127" max="15127" width="13.42578125" customWidth="1"/>
    <col min="15128" max="15128" width="10.7109375" customWidth="1"/>
    <col min="15129" max="15129" width="10.140625" customWidth="1"/>
    <col min="15130" max="15130" width="11.7109375" customWidth="1"/>
    <col min="15131" max="15131" width="13.140625" customWidth="1"/>
    <col min="15132" max="15132" width="14.42578125" customWidth="1"/>
    <col min="15133" max="15133" width="9.42578125" bestFit="1" customWidth="1"/>
    <col min="15361" max="15361" width="5.28515625" customWidth="1"/>
    <col min="15362" max="15362" width="9" customWidth="1"/>
    <col min="15363" max="15363" width="14" customWidth="1"/>
    <col min="15364" max="15364" width="27" bestFit="1" customWidth="1"/>
    <col min="15365" max="15365" width="26.28515625" customWidth="1"/>
    <col min="15366" max="15366" width="11" customWidth="1"/>
    <col min="15367" max="15367" width="11.42578125" customWidth="1"/>
    <col min="15368" max="15368" width="9.28515625" customWidth="1"/>
    <col min="15369" max="15369" width="10" customWidth="1"/>
    <col min="15370" max="15370" width="9.85546875" customWidth="1"/>
    <col min="15371" max="15371" width="11.7109375" customWidth="1"/>
    <col min="15372" max="15372" width="11" customWidth="1"/>
    <col min="15373" max="15373" width="10.42578125" bestFit="1" customWidth="1"/>
    <col min="15374" max="15375" width="11" customWidth="1"/>
    <col min="15376" max="15377" width="17" customWidth="1"/>
    <col min="15378" max="15378" width="12.28515625" customWidth="1"/>
    <col min="15379" max="15379" width="15.42578125" customWidth="1"/>
    <col min="15380" max="15380" width="15" customWidth="1"/>
    <col min="15381" max="15381" width="26.140625" customWidth="1"/>
    <col min="15382" max="15382" width="12.85546875" customWidth="1"/>
    <col min="15383" max="15383" width="13.42578125" customWidth="1"/>
    <col min="15384" max="15384" width="10.7109375" customWidth="1"/>
    <col min="15385" max="15385" width="10.140625" customWidth="1"/>
    <col min="15386" max="15386" width="11.7109375" customWidth="1"/>
    <col min="15387" max="15387" width="13.140625" customWidth="1"/>
    <col min="15388" max="15388" width="14.42578125" customWidth="1"/>
    <col min="15389" max="15389" width="9.42578125" bestFit="1" customWidth="1"/>
    <col min="15617" max="15617" width="5.28515625" customWidth="1"/>
    <col min="15618" max="15618" width="9" customWidth="1"/>
    <col min="15619" max="15619" width="14" customWidth="1"/>
    <col min="15620" max="15620" width="27" bestFit="1" customWidth="1"/>
    <col min="15621" max="15621" width="26.28515625" customWidth="1"/>
    <col min="15622" max="15622" width="11" customWidth="1"/>
    <col min="15623" max="15623" width="11.42578125" customWidth="1"/>
    <col min="15624" max="15624" width="9.28515625" customWidth="1"/>
    <col min="15625" max="15625" width="10" customWidth="1"/>
    <col min="15626" max="15626" width="9.85546875" customWidth="1"/>
    <col min="15627" max="15627" width="11.7109375" customWidth="1"/>
    <col min="15628" max="15628" width="11" customWidth="1"/>
    <col min="15629" max="15629" width="10.42578125" bestFit="1" customWidth="1"/>
    <col min="15630" max="15631" width="11" customWidth="1"/>
    <col min="15632" max="15633" width="17" customWidth="1"/>
    <col min="15634" max="15634" width="12.28515625" customWidth="1"/>
    <col min="15635" max="15635" width="15.42578125" customWidth="1"/>
    <col min="15636" max="15636" width="15" customWidth="1"/>
    <col min="15637" max="15637" width="26.140625" customWidth="1"/>
    <col min="15638" max="15638" width="12.85546875" customWidth="1"/>
    <col min="15639" max="15639" width="13.42578125" customWidth="1"/>
    <col min="15640" max="15640" width="10.7109375" customWidth="1"/>
    <col min="15641" max="15641" width="10.140625" customWidth="1"/>
    <col min="15642" max="15642" width="11.7109375" customWidth="1"/>
    <col min="15643" max="15643" width="13.140625" customWidth="1"/>
    <col min="15644" max="15644" width="14.42578125" customWidth="1"/>
    <col min="15645" max="15645" width="9.42578125" bestFit="1" customWidth="1"/>
    <col min="15873" max="15873" width="5.28515625" customWidth="1"/>
    <col min="15874" max="15874" width="9" customWidth="1"/>
    <col min="15875" max="15875" width="14" customWidth="1"/>
    <col min="15876" max="15876" width="27" bestFit="1" customWidth="1"/>
    <col min="15877" max="15877" width="26.28515625" customWidth="1"/>
    <col min="15878" max="15878" width="11" customWidth="1"/>
    <col min="15879" max="15879" width="11.42578125" customWidth="1"/>
    <col min="15880" max="15880" width="9.28515625" customWidth="1"/>
    <col min="15881" max="15881" width="10" customWidth="1"/>
    <col min="15882" max="15882" width="9.85546875" customWidth="1"/>
    <col min="15883" max="15883" width="11.7109375" customWidth="1"/>
    <col min="15884" max="15884" width="11" customWidth="1"/>
    <col min="15885" max="15885" width="10.42578125" bestFit="1" customWidth="1"/>
    <col min="15886" max="15887" width="11" customWidth="1"/>
    <col min="15888" max="15889" width="17" customWidth="1"/>
    <col min="15890" max="15890" width="12.28515625" customWidth="1"/>
    <col min="15891" max="15891" width="15.42578125" customWidth="1"/>
    <col min="15892" max="15892" width="15" customWidth="1"/>
    <col min="15893" max="15893" width="26.140625" customWidth="1"/>
    <col min="15894" max="15894" width="12.85546875" customWidth="1"/>
    <col min="15895" max="15895" width="13.42578125" customWidth="1"/>
    <col min="15896" max="15896" width="10.7109375" customWidth="1"/>
    <col min="15897" max="15897" width="10.140625" customWidth="1"/>
    <col min="15898" max="15898" width="11.7109375" customWidth="1"/>
    <col min="15899" max="15899" width="13.140625" customWidth="1"/>
    <col min="15900" max="15900" width="14.42578125" customWidth="1"/>
    <col min="15901" max="15901" width="9.42578125" bestFit="1" customWidth="1"/>
    <col min="16129" max="16129" width="5.28515625" customWidth="1"/>
    <col min="16130" max="16130" width="9" customWidth="1"/>
    <col min="16131" max="16131" width="14" customWidth="1"/>
    <col min="16132" max="16132" width="27" bestFit="1" customWidth="1"/>
    <col min="16133" max="16133" width="26.28515625" customWidth="1"/>
    <col min="16134" max="16134" width="11" customWidth="1"/>
    <col min="16135" max="16135" width="11.42578125" customWidth="1"/>
    <col min="16136" max="16136" width="9.28515625" customWidth="1"/>
    <col min="16137" max="16137" width="10" customWidth="1"/>
    <col min="16138" max="16138" width="9.85546875" customWidth="1"/>
    <col min="16139" max="16139" width="11.7109375" customWidth="1"/>
    <col min="16140" max="16140" width="11" customWidth="1"/>
    <col min="16141" max="16141" width="10.42578125" bestFit="1" customWidth="1"/>
    <col min="16142" max="16143" width="11" customWidth="1"/>
    <col min="16144" max="16145" width="17" customWidth="1"/>
    <col min="16146" max="16146" width="12.28515625" customWidth="1"/>
    <col min="16147" max="16147" width="15.42578125" customWidth="1"/>
    <col min="16148" max="16148" width="15" customWidth="1"/>
    <col min="16149" max="16149" width="26.140625" customWidth="1"/>
    <col min="16150" max="16150" width="12.85546875" customWidth="1"/>
    <col min="16151" max="16151" width="13.42578125" customWidth="1"/>
    <col min="16152" max="16152" width="10.7109375" customWidth="1"/>
    <col min="16153" max="16153" width="10.140625" customWidth="1"/>
    <col min="16154" max="16154" width="11.7109375" customWidth="1"/>
    <col min="16155" max="16155" width="13.140625" customWidth="1"/>
    <col min="16156" max="16156" width="14.42578125" customWidth="1"/>
    <col min="16157" max="16157" width="9.42578125" bestFit="1" customWidth="1"/>
  </cols>
  <sheetData>
    <row r="1" spans="1:33" ht="13.5" customHeight="1" x14ac:dyDescent="0.25">
      <c r="A1" s="18"/>
      <c r="B1" s="18"/>
      <c r="C1" s="52"/>
      <c r="D1" s="52"/>
      <c r="E1" s="18"/>
      <c r="F1" s="52"/>
      <c r="G1" s="52"/>
      <c r="H1" s="52"/>
      <c r="I1" s="52"/>
      <c r="J1" s="52"/>
      <c r="K1" s="52"/>
      <c r="L1" s="115"/>
      <c r="M1" s="93"/>
      <c r="N1" s="94"/>
      <c r="O1" s="52"/>
      <c r="P1" s="18"/>
      <c r="Q1" s="18"/>
      <c r="R1" s="18"/>
      <c r="S1" s="18"/>
      <c r="T1" s="90"/>
      <c r="U1" s="18"/>
      <c r="V1" s="18"/>
      <c r="W1" s="18"/>
      <c r="X1" s="18"/>
      <c r="Y1" s="18"/>
      <c r="Z1" s="18"/>
      <c r="AA1" s="18"/>
      <c r="AB1" s="42"/>
    </row>
    <row r="2" spans="1:33" s="2" customFormat="1" ht="22.5" customHeight="1" x14ac:dyDescent="0.3">
      <c r="A2" s="137" t="s">
        <v>228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  <c r="Y2" s="137"/>
      <c r="Z2" s="137"/>
      <c r="AA2" s="137"/>
      <c r="AB2" s="137"/>
      <c r="AC2" s="77"/>
      <c r="AF2" s="2" t="s">
        <v>0</v>
      </c>
      <c r="AG2" s="2" t="s">
        <v>0</v>
      </c>
    </row>
    <row r="3" spans="1:33" s="3" customFormat="1" ht="33" customHeight="1" x14ac:dyDescent="0.25">
      <c r="A3" s="138" t="s">
        <v>229</v>
      </c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8"/>
      <c r="R3" s="138"/>
      <c r="S3" s="138"/>
      <c r="T3" s="138"/>
      <c r="U3" s="138"/>
      <c r="V3" s="138"/>
      <c r="W3" s="138"/>
      <c r="X3" s="138"/>
      <c r="Y3" s="138"/>
      <c r="Z3" s="138"/>
      <c r="AA3" s="138"/>
      <c r="AB3" s="138"/>
      <c r="AC3" s="78"/>
    </row>
    <row r="4" spans="1:33" s="4" customFormat="1" ht="29.25" customHeight="1" x14ac:dyDescent="0.25">
      <c r="A4" s="139" t="s">
        <v>1</v>
      </c>
      <c r="B4" s="139"/>
      <c r="C4" s="139"/>
      <c r="D4" s="139"/>
      <c r="E4" s="139"/>
      <c r="F4" s="139"/>
      <c r="G4" s="139"/>
      <c r="H4" s="139"/>
      <c r="I4" s="139"/>
      <c r="J4" s="139"/>
      <c r="K4" s="139"/>
      <c r="L4" s="139"/>
      <c r="M4" s="139"/>
      <c r="N4" s="139"/>
      <c r="O4" s="139"/>
      <c r="P4" s="139"/>
      <c r="Q4" s="139"/>
      <c r="R4" s="139"/>
      <c r="S4" s="139"/>
      <c r="T4" s="139"/>
      <c r="U4" s="139"/>
      <c r="V4" s="139"/>
      <c r="W4" s="139"/>
      <c r="X4" s="139"/>
      <c r="Y4" s="139"/>
      <c r="Z4" s="139"/>
      <c r="AA4" s="139"/>
      <c r="AB4" s="139"/>
      <c r="AC4" s="79"/>
    </row>
    <row r="5" spans="1:33" s="5" customFormat="1" ht="77.25" customHeight="1" x14ac:dyDescent="0.25">
      <c r="A5" s="8"/>
      <c r="B5" s="140" t="s">
        <v>2</v>
      </c>
      <c r="C5" s="140"/>
      <c r="D5" s="140" t="s">
        <v>3</v>
      </c>
      <c r="E5" s="140"/>
      <c r="F5" s="141" t="s">
        <v>248</v>
      </c>
      <c r="G5" s="141"/>
      <c r="H5" s="140" t="s">
        <v>4</v>
      </c>
      <c r="I5" s="140"/>
      <c r="J5" s="140" t="s">
        <v>5</v>
      </c>
      <c r="K5" s="140"/>
      <c r="L5" s="107" t="s">
        <v>258</v>
      </c>
      <c r="M5" s="140" t="s">
        <v>6</v>
      </c>
      <c r="N5" s="140"/>
      <c r="O5" s="136" t="s">
        <v>7</v>
      </c>
      <c r="P5" s="136"/>
      <c r="Q5" s="135" t="s">
        <v>231</v>
      </c>
      <c r="R5" s="135"/>
      <c r="S5" s="135"/>
      <c r="T5" s="136" t="s">
        <v>8</v>
      </c>
      <c r="U5" s="136"/>
      <c r="V5" s="9" t="s">
        <v>9</v>
      </c>
      <c r="W5" s="136" t="s">
        <v>91</v>
      </c>
      <c r="X5" s="136"/>
      <c r="Y5" s="136"/>
      <c r="Z5" s="136"/>
      <c r="AA5" s="136"/>
      <c r="AB5" s="136"/>
      <c r="AC5" s="80"/>
    </row>
    <row r="6" spans="1:33" s="6" customFormat="1" ht="100.5" customHeight="1" x14ac:dyDescent="0.25">
      <c r="A6" s="10" t="s">
        <v>10</v>
      </c>
      <c r="B6" s="10" t="s">
        <v>11</v>
      </c>
      <c r="C6" s="10" t="s">
        <v>12</v>
      </c>
      <c r="D6" s="10" t="s">
        <v>175</v>
      </c>
      <c r="E6" s="10" t="s">
        <v>196</v>
      </c>
      <c r="F6" s="67" t="s">
        <v>225</v>
      </c>
      <c r="G6" s="67" t="s">
        <v>230</v>
      </c>
      <c r="H6" s="10" t="s">
        <v>183</v>
      </c>
      <c r="I6" s="10" t="s">
        <v>184</v>
      </c>
      <c r="J6" s="10" t="s">
        <v>13</v>
      </c>
      <c r="K6" s="111" t="s">
        <v>280</v>
      </c>
      <c r="L6" s="108" t="s">
        <v>227</v>
      </c>
      <c r="M6" s="10" t="s">
        <v>284</v>
      </c>
      <c r="N6" s="101" t="s">
        <v>261</v>
      </c>
      <c r="O6" s="60" t="s">
        <v>181</v>
      </c>
      <c r="P6" s="60" t="s">
        <v>182</v>
      </c>
      <c r="Q6" s="60" t="s">
        <v>220</v>
      </c>
      <c r="R6" s="60" t="s">
        <v>221</v>
      </c>
      <c r="S6" s="60" t="s">
        <v>21</v>
      </c>
      <c r="T6" s="83" t="s">
        <v>15</v>
      </c>
      <c r="U6" s="9" t="s">
        <v>16</v>
      </c>
      <c r="V6" s="45" t="s">
        <v>232</v>
      </c>
      <c r="W6" s="9" t="s">
        <v>17</v>
      </c>
      <c r="X6" s="9" t="s">
        <v>18</v>
      </c>
      <c r="Y6" s="9" t="s">
        <v>19</v>
      </c>
      <c r="Z6" s="9" t="s">
        <v>20</v>
      </c>
      <c r="AA6" s="45" t="s">
        <v>233</v>
      </c>
      <c r="AB6" s="105" t="s">
        <v>234</v>
      </c>
    </row>
    <row r="7" spans="1:33" ht="19.5" customHeight="1" x14ac:dyDescent="0.25">
      <c r="A7" s="46"/>
      <c r="B7" s="47"/>
      <c r="C7" s="47"/>
      <c r="D7" s="48"/>
      <c r="E7" s="49"/>
      <c r="F7" s="50"/>
      <c r="G7" s="50"/>
      <c r="H7" s="51"/>
      <c r="I7" s="51"/>
      <c r="J7" s="27">
        <f>H7+I7</f>
        <v>0</v>
      </c>
      <c r="K7" s="119" t="str">
        <f>IF(J7&gt;0,IF(J7&gt;365,"Errore! MAX 365",IF((G7-F7+1)=J7,"ok","Errore! Verificare Giorni")),"")</f>
        <v/>
      </c>
      <c r="L7" s="116" t="str">
        <f>IF(J7&gt;0,(G7-F7+1)-I7,"")</f>
        <v/>
      </c>
      <c r="M7" s="85"/>
      <c r="N7" s="88" t="s">
        <v>24</v>
      </c>
      <c r="O7" s="28">
        <f>IF(H7&gt;0,49.2,0)</f>
        <v>0</v>
      </c>
      <c r="P7" s="29">
        <f>IF(I7&gt;0,35.71,0)</f>
        <v>0</v>
      </c>
      <c r="Q7" s="29">
        <f>ROUND(H7*O7,2)</f>
        <v>0</v>
      </c>
      <c r="R7" s="29">
        <f>ROUND(I7*P7,2)</f>
        <v>0</v>
      </c>
      <c r="S7" s="30">
        <f>ROUND(Q7+R7,2)</f>
        <v>0</v>
      </c>
      <c r="T7" s="95">
        <f>IF(M7=0,0,IF((M7&lt;5000),5000,M7))</f>
        <v>0</v>
      </c>
      <c r="U7" s="32">
        <f>IF(T7=0,0,ROUND((T7-5000)/(20000-5000),2))</f>
        <v>0</v>
      </c>
      <c r="V7" s="33">
        <f>IF(N7="NO",0,IF(N7="SI",17.02,0))</f>
        <v>17.02</v>
      </c>
      <c r="W7" s="32">
        <f>IF(H7&gt;0,ROUND((U7*(O7-V7)+V7),2),0)</f>
        <v>0</v>
      </c>
      <c r="X7" s="34">
        <f>IF(H7&gt;0,ROUND(O7-W7,2),0)</f>
        <v>0</v>
      </c>
      <c r="Y7" s="32">
        <f>IF(I7&gt;0,(ROUND((U7*(P7-V7)+V7),2)),0)</f>
        <v>0</v>
      </c>
      <c r="Z7" s="34">
        <f>IF(I7&gt;0,(ROUND(P7-Y7,2)),0)</f>
        <v>0</v>
      </c>
      <c r="AA7" s="31">
        <f>ROUND((W7*H7)+(Y7*I7),2)</f>
        <v>0</v>
      </c>
      <c r="AB7" s="110">
        <f>ROUND((X7*H7)+(Z7*I7),2)</f>
        <v>0</v>
      </c>
      <c r="AC7" s="35"/>
    </row>
    <row r="8" spans="1:33" ht="17.25" x14ac:dyDescent="0.25">
      <c r="A8" s="46"/>
      <c r="B8" s="47"/>
      <c r="C8" s="47"/>
      <c r="D8" s="48"/>
      <c r="E8" s="49"/>
      <c r="F8" s="50"/>
      <c r="G8" s="50"/>
      <c r="H8" s="51"/>
      <c r="I8" s="51"/>
      <c r="J8" s="27">
        <f t="shared" ref="J8:J71" si="0">H8+I8</f>
        <v>0</v>
      </c>
      <c r="K8" s="119" t="str">
        <f t="shared" ref="K8:K71" si="1">IF(J8&gt;0,IF(J8&gt;365,"Errore! MAX 365",IF((G8-F8+1)=J8,"ok","Errore! Verificare Giorni")),"")</f>
        <v/>
      </c>
      <c r="L8" s="116" t="str">
        <f t="shared" ref="L8:L71" si="2">IF(J8&gt;0,(G8-F8+1)-I8,"")</f>
        <v/>
      </c>
      <c r="M8" s="85"/>
      <c r="N8" s="88" t="s">
        <v>25</v>
      </c>
      <c r="O8" s="28">
        <f t="shared" ref="O8:O70" si="3">IF(H8&gt;0,49.2,0)</f>
        <v>0</v>
      </c>
      <c r="P8" s="29">
        <f t="shared" ref="P8:P70" si="4">IF(I8&gt;0,35.71,0)</f>
        <v>0</v>
      </c>
      <c r="Q8" s="29">
        <f t="shared" ref="Q8:Q71" si="5">ROUND(H8*O8,2)</f>
        <v>0</v>
      </c>
      <c r="R8" s="29">
        <f t="shared" ref="R8:R71" si="6">ROUND(I8*P8,2)</f>
        <v>0</v>
      </c>
      <c r="S8" s="30">
        <f t="shared" ref="S8:S71" si="7">ROUND(Q8+R8,2)</f>
        <v>0</v>
      </c>
      <c r="T8" s="95">
        <f t="shared" ref="T8:T71" si="8">IF(M8=0,0,IF((M8&lt;5000),5000,M8))</f>
        <v>0</v>
      </c>
      <c r="U8" s="32">
        <f t="shared" ref="U8:U71" si="9">IF(T8=0,0,ROUND((T8-5000)/(20000-5000),2))</f>
        <v>0</v>
      </c>
      <c r="V8" s="33">
        <f t="shared" ref="V8:V71" si="10">IF(N8="NO",0,IF(N8="SI",17.02,0))</f>
        <v>0</v>
      </c>
      <c r="W8" s="32">
        <f t="shared" ref="W8:W70" si="11">IF(H8&gt;0,ROUND((U8*(O8-V8)+V8),2),0)</f>
        <v>0</v>
      </c>
      <c r="X8" s="34">
        <f t="shared" ref="X8:X70" si="12">IF(H8&gt;0,ROUND(O8-W8,2),0)</f>
        <v>0</v>
      </c>
      <c r="Y8" s="32">
        <f t="shared" ref="Y8:Y70" si="13">IF(I8&gt;0,(ROUND((U8*(P8-V8)+V8),2)),0)</f>
        <v>0</v>
      </c>
      <c r="Z8" s="34">
        <f t="shared" ref="Z8:Z70" si="14">IF(I8&gt;0,(ROUND(P8-Y8,2)),0)</f>
        <v>0</v>
      </c>
      <c r="AA8" s="31">
        <f t="shared" ref="AA8:AA71" si="15">ROUND((W8*H8)+(Y8*I8),2)</f>
        <v>0</v>
      </c>
      <c r="AB8" s="110">
        <f t="shared" ref="AB8:AB71" si="16">ROUND((X8*H8)+(Z8*I8),2)</f>
        <v>0</v>
      </c>
      <c r="AC8" s="35"/>
      <c r="AD8" s="40"/>
    </row>
    <row r="9" spans="1:33" ht="17.25" x14ac:dyDescent="0.25">
      <c r="A9" s="46"/>
      <c r="B9" s="47"/>
      <c r="C9" s="47"/>
      <c r="D9" s="48"/>
      <c r="E9" s="49"/>
      <c r="F9" s="50"/>
      <c r="G9" s="50"/>
      <c r="H9" s="51"/>
      <c r="I9" s="51"/>
      <c r="J9" s="27">
        <f t="shared" si="0"/>
        <v>0</v>
      </c>
      <c r="K9" s="119" t="str">
        <f t="shared" si="1"/>
        <v/>
      </c>
      <c r="L9" s="116" t="str">
        <f t="shared" si="2"/>
        <v/>
      </c>
      <c r="M9" s="85"/>
      <c r="N9" s="88" t="s">
        <v>25</v>
      </c>
      <c r="O9" s="28">
        <f t="shared" si="3"/>
        <v>0</v>
      </c>
      <c r="P9" s="29">
        <f t="shared" si="4"/>
        <v>0</v>
      </c>
      <c r="Q9" s="29">
        <f t="shared" si="5"/>
        <v>0</v>
      </c>
      <c r="R9" s="29">
        <f t="shared" si="6"/>
        <v>0</v>
      </c>
      <c r="S9" s="30">
        <f t="shared" si="7"/>
        <v>0</v>
      </c>
      <c r="T9" s="95">
        <f t="shared" si="8"/>
        <v>0</v>
      </c>
      <c r="U9" s="32">
        <f t="shared" si="9"/>
        <v>0</v>
      </c>
      <c r="V9" s="33">
        <f t="shared" si="10"/>
        <v>0</v>
      </c>
      <c r="W9" s="32">
        <f t="shared" si="11"/>
        <v>0</v>
      </c>
      <c r="X9" s="34">
        <f t="shared" si="12"/>
        <v>0</v>
      </c>
      <c r="Y9" s="32">
        <f t="shared" si="13"/>
        <v>0</v>
      </c>
      <c r="Z9" s="34">
        <f t="shared" si="14"/>
        <v>0</v>
      </c>
      <c r="AA9" s="31">
        <f t="shared" si="15"/>
        <v>0</v>
      </c>
      <c r="AB9" s="110">
        <f t="shared" si="16"/>
        <v>0</v>
      </c>
      <c r="AC9" s="35"/>
    </row>
    <row r="10" spans="1:33" ht="17.25" x14ac:dyDescent="0.25">
      <c r="A10" s="46"/>
      <c r="B10" s="47"/>
      <c r="C10" s="47"/>
      <c r="D10" s="48"/>
      <c r="E10" s="49"/>
      <c r="F10" s="50"/>
      <c r="G10" s="50"/>
      <c r="H10" s="51"/>
      <c r="I10" s="51"/>
      <c r="J10" s="27">
        <f t="shared" si="0"/>
        <v>0</v>
      </c>
      <c r="K10" s="119" t="str">
        <f t="shared" si="1"/>
        <v/>
      </c>
      <c r="L10" s="116" t="str">
        <f t="shared" si="2"/>
        <v/>
      </c>
      <c r="M10" s="85"/>
      <c r="N10" s="88" t="s">
        <v>25</v>
      </c>
      <c r="O10" s="28">
        <f t="shared" si="3"/>
        <v>0</v>
      </c>
      <c r="P10" s="29">
        <f t="shared" si="4"/>
        <v>0</v>
      </c>
      <c r="Q10" s="29">
        <f t="shared" si="5"/>
        <v>0</v>
      </c>
      <c r="R10" s="29">
        <f t="shared" si="6"/>
        <v>0</v>
      </c>
      <c r="S10" s="30">
        <f t="shared" si="7"/>
        <v>0</v>
      </c>
      <c r="T10" s="95">
        <f t="shared" si="8"/>
        <v>0</v>
      </c>
      <c r="U10" s="32">
        <f t="shared" si="9"/>
        <v>0</v>
      </c>
      <c r="V10" s="33">
        <f t="shared" si="10"/>
        <v>0</v>
      </c>
      <c r="W10" s="32">
        <f t="shared" si="11"/>
        <v>0</v>
      </c>
      <c r="X10" s="34">
        <f t="shared" si="12"/>
        <v>0</v>
      </c>
      <c r="Y10" s="32">
        <f t="shared" si="13"/>
        <v>0</v>
      </c>
      <c r="Z10" s="34">
        <f t="shared" si="14"/>
        <v>0</v>
      </c>
      <c r="AA10" s="31">
        <f t="shared" si="15"/>
        <v>0</v>
      </c>
      <c r="AB10" s="110">
        <f t="shared" si="16"/>
        <v>0</v>
      </c>
      <c r="AC10" s="35"/>
      <c r="AD10" s="40"/>
    </row>
    <row r="11" spans="1:33" ht="17.25" x14ac:dyDescent="0.25">
      <c r="A11" s="46"/>
      <c r="B11" s="47"/>
      <c r="C11" s="47"/>
      <c r="D11" s="48"/>
      <c r="E11" s="49"/>
      <c r="F11" s="50"/>
      <c r="G11" s="50"/>
      <c r="H11" s="51"/>
      <c r="I11" s="51"/>
      <c r="J11" s="27">
        <f t="shared" si="0"/>
        <v>0</v>
      </c>
      <c r="K11" s="119" t="str">
        <f t="shared" si="1"/>
        <v/>
      </c>
      <c r="L11" s="116" t="str">
        <f t="shared" si="2"/>
        <v/>
      </c>
      <c r="M11" s="85"/>
      <c r="N11" s="88" t="s">
        <v>25</v>
      </c>
      <c r="O11" s="28">
        <f t="shared" si="3"/>
        <v>0</v>
      </c>
      <c r="P11" s="29">
        <f t="shared" si="4"/>
        <v>0</v>
      </c>
      <c r="Q11" s="29">
        <f t="shared" si="5"/>
        <v>0</v>
      </c>
      <c r="R11" s="29">
        <f t="shared" si="6"/>
        <v>0</v>
      </c>
      <c r="S11" s="30">
        <f t="shared" si="7"/>
        <v>0</v>
      </c>
      <c r="T11" s="95">
        <f t="shared" si="8"/>
        <v>0</v>
      </c>
      <c r="U11" s="32">
        <f t="shared" si="9"/>
        <v>0</v>
      </c>
      <c r="V11" s="33">
        <f t="shared" si="10"/>
        <v>0</v>
      </c>
      <c r="W11" s="32">
        <f t="shared" si="11"/>
        <v>0</v>
      </c>
      <c r="X11" s="34">
        <f t="shared" si="12"/>
        <v>0</v>
      </c>
      <c r="Y11" s="32">
        <f t="shared" si="13"/>
        <v>0</v>
      </c>
      <c r="Z11" s="34">
        <f t="shared" si="14"/>
        <v>0</v>
      </c>
      <c r="AA11" s="31">
        <f t="shared" si="15"/>
        <v>0</v>
      </c>
      <c r="AB11" s="110">
        <f t="shared" si="16"/>
        <v>0</v>
      </c>
      <c r="AC11" s="35"/>
    </row>
    <row r="12" spans="1:33" ht="17.25" x14ac:dyDescent="0.25">
      <c r="A12" s="46"/>
      <c r="B12" s="47"/>
      <c r="C12" s="47"/>
      <c r="D12" s="48"/>
      <c r="E12" s="49"/>
      <c r="F12" s="50"/>
      <c r="G12" s="50"/>
      <c r="H12" s="51"/>
      <c r="I12" s="51"/>
      <c r="J12" s="27">
        <f t="shared" si="0"/>
        <v>0</v>
      </c>
      <c r="K12" s="119" t="str">
        <f t="shared" si="1"/>
        <v/>
      </c>
      <c r="L12" s="116" t="str">
        <f t="shared" si="2"/>
        <v/>
      </c>
      <c r="M12" s="85"/>
      <c r="N12" s="88" t="s">
        <v>25</v>
      </c>
      <c r="O12" s="28">
        <f t="shared" si="3"/>
        <v>0</v>
      </c>
      <c r="P12" s="29">
        <f t="shared" si="4"/>
        <v>0</v>
      </c>
      <c r="Q12" s="29">
        <f t="shared" si="5"/>
        <v>0</v>
      </c>
      <c r="R12" s="29">
        <f t="shared" si="6"/>
        <v>0</v>
      </c>
      <c r="S12" s="30">
        <f t="shared" si="7"/>
        <v>0</v>
      </c>
      <c r="T12" s="95">
        <f t="shared" si="8"/>
        <v>0</v>
      </c>
      <c r="U12" s="32">
        <f t="shared" si="9"/>
        <v>0</v>
      </c>
      <c r="V12" s="33">
        <f t="shared" si="10"/>
        <v>0</v>
      </c>
      <c r="W12" s="32">
        <f t="shared" si="11"/>
        <v>0</v>
      </c>
      <c r="X12" s="34">
        <f t="shared" si="12"/>
        <v>0</v>
      </c>
      <c r="Y12" s="32">
        <f t="shared" si="13"/>
        <v>0</v>
      </c>
      <c r="Z12" s="34">
        <f t="shared" si="14"/>
        <v>0</v>
      </c>
      <c r="AA12" s="31">
        <f t="shared" si="15"/>
        <v>0</v>
      </c>
      <c r="AB12" s="110">
        <f t="shared" si="16"/>
        <v>0</v>
      </c>
      <c r="AC12" s="35"/>
    </row>
    <row r="13" spans="1:33" ht="17.25" x14ac:dyDescent="0.25">
      <c r="A13" s="46"/>
      <c r="B13" s="47"/>
      <c r="C13" s="47"/>
      <c r="D13" s="48"/>
      <c r="E13" s="49"/>
      <c r="F13" s="50"/>
      <c r="G13" s="50"/>
      <c r="H13" s="51"/>
      <c r="I13" s="51"/>
      <c r="J13" s="27">
        <f t="shared" si="0"/>
        <v>0</v>
      </c>
      <c r="K13" s="119" t="str">
        <f t="shared" si="1"/>
        <v/>
      </c>
      <c r="L13" s="116" t="str">
        <f t="shared" si="2"/>
        <v/>
      </c>
      <c r="M13" s="85"/>
      <c r="N13" s="88" t="s">
        <v>25</v>
      </c>
      <c r="O13" s="28">
        <f t="shared" si="3"/>
        <v>0</v>
      </c>
      <c r="P13" s="29">
        <f t="shared" si="4"/>
        <v>0</v>
      </c>
      <c r="Q13" s="29">
        <f t="shared" si="5"/>
        <v>0</v>
      </c>
      <c r="R13" s="29">
        <f t="shared" si="6"/>
        <v>0</v>
      </c>
      <c r="S13" s="30">
        <f t="shared" si="7"/>
        <v>0</v>
      </c>
      <c r="T13" s="95">
        <f t="shared" si="8"/>
        <v>0</v>
      </c>
      <c r="U13" s="32">
        <f t="shared" si="9"/>
        <v>0</v>
      </c>
      <c r="V13" s="33">
        <f t="shared" si="10"/>
        <v>0</v>
      </c>
      <c r="W13" s="32">
        <f t="shared" si="11"/>
        <v>0</v>
      </c>
      <c r="X13" s="34">
        <f t="shared" si="12"/>
        <v>0</v>
      </c>
      <c r="Y13" s="32">
        <f t="shared" si="13"/>
        <v>0</v>
      </c>
      <c r="Z13" s="34">
        <f t="shared" si="14"/>
        <v>0</v>
      </c>
      <c r="AA13" s="31">
        <f t="shared" si="15"/>
        <v>0</v>
      </c>
      <c r="AB13" s="110">
        <f t="shared" si="16"/>
        <v>0</v>
      </c>
      <c r="AC13" s="35"/>
    </row>
    <row r="14" spans="1:33" ht="17.25" x14ac:dyDescent="0.25">
      <c r="A14" s="46"/>
      <c r="B14" s="47"/>
      <c r="C14" s="47"/>
      <c r="D14" s="48"/>
      <c r="E14" s="49"/>
      <c r="F14" s="50"/>
      <c r="G14" s="50"/>
      <c r="H14" s="51"/>
      <c r="I14" s="51"/>
      <c r="J14" s="27">
        <f t="shared" si="0"/>
        <v>0</v>
      </c>
      <c r="K14" s="119" t="str">
        <f t="shared" si="1"/>
        <v/>
      </c>
      <c r="L14" s="116" t="str">
        <f t="shared" si="2"/>
        <v/>
      </c>
      <c r="M14" s="85"/>
      <c r="N14" s="88" t="s">
        <v>25</v>
      </c>
      <c r="O14" s="28">
        <f t="shared" si="3"/>
        <v>0</v>
      </c>
      <c r="P14" s="29">
        <f t="shared" si="4"/>
        <v>0</v>
      </c>
      <c r="Q14" s="29">
        <f t="shared" si="5"/>
        <v>0</v>
      </c>
      <c r="R14" s="29">
        <f t="shared" si="6"/>
        <v>0</v>
      </c>
      <c r="S14" s="30">
        <f t="shared" si="7"/>
        <v>0</v>
      </c>
      <c r="T14" s="95">
        <f t="shared" si="8"/>
        <v>0</v>
      </c>
      <c r="U14" s="32">
        <f t="shared" si="9"/>
        <v>0</v>
      </c>
      <c r="V14" s="33">
        <f t="shared" si="10"/>
        <v>0</v>
      </c>
      <c r="W14" s="32">
        <f t="shared" si="11"/>
        <v>0</v>
      </c>
      <c r="X14" s="34">
        <f t="shared" si="12"/>
        <v>0</v>
      </c>
      <c r="Y14" s="32">
        <f t="shared" si="13"/>
        <v>0</v>
      </c>
      <c r="Z14" s="34">
        <f t="shared" si="14"/>
        <v>0</v>
      </c>
      <c r="AA14" s="31">
        <f t="shared" si="15"/>
        <v>0</v>
      </c>
      <c r="AB14" s="110">
        <f t="shared" si="16"/>
        <v>0</v>
      </c>
      <c r="AC14" s="35"/>
    </row>
    <row r="15" spans="1:33" ht="17.25" x14ac:dyDescent="0.25">
      <c r="A15" s="46"/>
      <c r="B15" s="47"/>
      <c r="C15" s="47"/>
      <c r="D15" s="48"/>
      <c r="E15" s="49"/>
      <c r="F15" s="50"/>
      <c r="G15" s="50"/>
      <c r="H15" s="51"/>
      <c r="I15" s="51"/>
      <c r="J15" s="27">
        <f t="shared" si="0"/>
        <v>0</v>
      </c>
      <c r="K15" s="119" t="str">
        <f t="shared" si="1"/>
        <v/>
      </c>
      <c r="L15" s="116" t="str">
        <f t="shared" si="2"/>
        <v/>
      </c>
      <c r="M15" s="85"/>
      <c r="N15" s="88" t="s">
        <v>25</v>
      </c>
      <c r="O15" s="28">
        <f t="shared" si="3"/>
        <v>0</v>
      </c>
      <c r="P15" s="29">
        <f t="shared" si="4"/>
        <v>0</v>
      </c>
      <c r="Q15" s="29">
        <f t="shared" si="5"/>
        <v>0</v>
      </c>
      <c r="R15" s="29">
        <f t="shared" si="6"/>
        <v>0</v>
      </c>
      <c r="S15" s="30">
        <f t="shared" si="7"/>
        <v>0</v>
      </c>
      <c r="T15" s="95">
        <f t="shared" si="8"/>
        <v>0</v>
      </c>
      <c r="U15" s="32">
        <f t="shared" si="9"/>
        <v>0</v>
      </c>
      <c r="V15" s="33">
        <f t="shared" si="10"/>
        <v>0</v>
      </c>
      <c r="W15" s="32">
        <f t="shared" si="11"/>
        <v>0</v>
      </c>
      <c r="X15" s="34">
        <f t="shared" si="12"/>
        <v>0</v>
      </c>
      <c r="Y15" s="32">
        <f t="shared" si="13"/>
        <v>0</v>
      </c>
      <c r="Z15" s="34">
        <f t="shared" si="14"/>
        <v>0</v>
      </c>
      <c r="AA15" s="31">
        <f t="shared" si="15"/>
        <v>0</v>
      </c>
      <c r="AB15" s="110">
        <f t="shared" si="16"/>
        <v>0</v>
      </c>
      <c r="AC15" s="35"/>
    </row>
    <row r="16" spans="1:33" ht="17.25" x14ac:dyDescent="0.25">
      <c r="A16" s="46"/>
      <c r="B16" s="47"/>
      <c r="C16" s="47"/>
      <c r="D16" s="48"/>
      <c r="E16" s="49"/>
      <c r="F16" s="50"/>
      <c r="G16" s="50"/>
      <c r="H16" s="51"/>
      <c r="I16" s="51"/>
      <c r="J16" s="27">
        <f t="shared" si="0"/>
        <v>0</v>
      </c>
      <c r="K16" s="119" t="str">
        <f t="shared" si="1"/>
        <v/>
      </c>
      <c r="L16" s="116" t="str">
        <f t="shared" si="2"/>
        <v/>
      </c>
      <c r="M16" s="85"/>
      <c r="N16" s="88" t="s">
        <v>25</v>
      </c>
      <c r="O16" s="28">
        <f t="shared" si="3"/>
        <v>0</v>
      </c>
      <c r="P16" s="29">
        <f t="shared" si="4"/>
        <v>0</v>
      </c>
      <c r="Q16" s="29">
        <f t="shared" si="5"/>
        <v>0</v>
      </c>
      <c r="R16" s="29">
        <f t="shared" si="6"/>
        <v>0</v>
      </c>
      <c r="S16" s="30">
        <f t="shared" si="7"/>
        <v>0</v>
      </c>
      <c r="T16" s="95">
        <f t="shared" si="8"/>
        <v>0</v>
      </c>
      <c r="U16" s="32">
        <f t="shared" si="9"/>
        <v>0</v>
      </c>
      <c r="V16" s="33">
        <f t="shared" si="10"/>
        <v>0</v>
      </c>
      <c r="W16" s="32">
        <f t="shared" si="11"/>
        <v>0</v>
      </c>
      <c r="X16" s="34">
        <f t="shared" si="12"/>
        <v>0</v>
      </c>
      <c r="Y16" s="32">
        <f t="shared" si="13"/>
        <v>0</v>
      </c>
      <c r="Z16" s="34">
        <f t="shared" si="14"/>
        <v>0</v>
      </c>
      <c r="AA16" s="31">
        <f t="shared" si="15"/>
        <v>0</v>
      </c>
      <c r="AB16" s="110">
        <f t="shared" si="16"/>
        <v>0</v>
      </c>
      <c r="AC16" s="35"/>
    </row>
    <row r="17" spans="1:29" ht="17.25" x14ac:dyDescent="0.25">
      <c r="A17" s="46"/>
      <c r="B17" s="47"/>
      <c r="C17" s="47"/>
      <c r="D17" s="48"/>
      <c r="E17" s="49"/>
      <c r="F17" s="50"/>
      <c r="G17" s="50"/>
      <c r="H17" s="51"/>
      <c r="I17" s="51"/>
      <c r="J17" s="27">
        <f t="shared" si="0"/>
        <v>0</v>
      </c>
      <c r="K17" s="119" t="str">
        <f t="shared" si="1"/>
        <v/>
      </c>
      <c r="L17" s="116" t="str">
        <f t="shared" si="2"/>
        <v/>
      </c>
      <c r="M17" s="85"/>
      <c r="N17" s="88" t="s">
        <v>25</v>
      </c>
      <c r="O17" s="28">
        <f t="shared" si="3"/>
        <v>0</v>
      </c>
      <c r="P17" s="29">
        <f t="shared" si="4"/>
        <v>0</v>
      </c>
      <c r="Q17" s="29">
        <f t="shared" si="5"/>
        <v>0</v>
      </c>
      <c r="R17" s="29">
        <f t="shared" si="6"/>
        <v>0</v>
      </c>
      <c r="S17" s="30">
        <f t="shared" si="7"/>
        <v>0</v>
      </c>
      <c r="T17" s="95">
        <f t="shared" si="8"/>
        <v>0</v>
      </c>
      <c r="U17" s="32">
        <f t="shared" si="9"/>
        <v>0</v>
      </c>
      <c r="V17" s="33">
        <f t="shared" si="10"/>
        <v>0</v>
      </c>
      <c r="W17" s="32">
        <f t="shared" si="11"/>
        <v>0</v>
      </c>
      <c r="X17" s="34">
        <f t="shared" si="12"/>
        <v>0</v>
      </c>
      <c r="Y17" s="32">
        <f t="shared" si="13"/>
        <v>0</v>
      </c>
      <c r="Z17" s="34">
        <f t="shared" si="14"/>
        <v>0</v>
      </c>
      <c r="AA17" s="31">
        <f t="shared" si="15"/>
        <v>0</v>
      </c>
      <c r="AB17" s="110">
        <f t="shared" si="16"/>
        <v>0</v>
      </c>
      <c r="AC17" s="35"/>
    </row>
    <row r="18" spans="1:29" ht="17.25" x14ac:dyDescent="0.25">
      <c r="A18" s="46"/>
      <c r="B18" s="47"/>
      <c r="C18" s="47"/>
      <c r="D18" s="48"/>
      <c r="E18" s="49"/>
      <c r="F18" s="50"/>
      <c r="G18" s="50"/>
      <c r="H18" s="51"/>
      <c r="I18" s="51"/>
      <c r="J18" s="27">
        <f t="shared" si="0"/>
        <v>0</v>
      </c>
      <c r="K18" s="119" t="str">
        <f t="shared" si="1"/>
        <v/>
      </c>
      <c r="L18" s="116" t="str">
        <f t="shared" si="2"/>
        <v/>
      </c>
      <c r="M18" s="85"/>
      <c r="N18" s="88" t="s">
        <v>25</v>
      </c>
      <c r="O18" s="28">
        <f t="shared" si="3"/>
        <v>0</v>
      </c>
      <c r="P18" s="29">
        <f t="shared" si="4"/>
        <v>0</v>
      </c>
      <c r="Q18" s="29">
        <f t="shared" si="5"/>
        <v>0</v>
      </c>
      <c r="R18" s="29">
        <f t="shared" si="6"/>
        <v>0</v>
      </c>
      <c r="S18" s="30">
        <f t="shared" si="7"/>
        <v>0</v>
      </c>
      <c r="T18" s="95">
        <f t="shared" si="8"/>
        <v>0</v>
      </c>
      <c r="U18" s="32">
        <f t="shared" si="9"/>
        <v>0</v>
      </c>
      <c r="V18" s="33">
        <f t="shared" si="10"/>
        <v>0</v>
      </c>
      <c r="W18" s="32">
        <f t="shared" si="11"/>
        <v>0</v>
      </c>
      <c r="X18" s="34">
        <f t="shared" si="12"/>
        <v>0</v>
      </c>
      <c r="Y18" s="32">
        <f t="shared" si="13"/>
        <v>0</v>
      </c>
      <c r="Z18" s="34">
        <f t="shared" si="14"/>
        <v>0</v>
      </c>
      <c r="AA18" s="31">
        <f t="shared" si="15"/>
        <v>0</v>
      </c>
      <c r="AB18" s="110">
        <f t="shared" si="16"/>
        <v>0</v>
      </c>
      <c r="AC18" s="35"/>
    </row>
    <row r="19" spans="1:29" ht="17.25" x14ac:dyDescent="0.25">
      <c r="A19" s="46"/>
      <c r="B19" s="47"/>
      <c r="C19" s="47"/>
      <c r="D19" s="48"/>
      <c r="E19" s="49"/>
      <c r="F19" s="50"/>
      <c r="G19" s="50"/>
      <c r="H19" s="51"/>
      <c r="I19" s="51"/>
      <c r="J19" s="27">
        <f t="shared" si="0"/>
        <v>0</v>
      </c>
      <c r="K19" s="119" t="str">
        <f t="shared" si="1"/>
        <v/>
      </c>
      <c r="L19" s="116" t="str">
        <f t="shared" si="2"/>
        <v/>
      </c>
      <c r="M19" s="85"/>
      <c r="N19" s="88" t="s">
        <v>25</v>
      </c>
      <c r="O19" s="28">
        <f t="shared" si="3"/>
        <v>0</v>
      </c>
      <c r="P19" s="29">
        <f t="shared" si="4"/>
        <v>0</v>
      </c>
      <c r="Q19" s="29">
        <f t="shared" si="5"/>
        <v>0</v>
      </c>
      <c r="R19" s="29">
        <f t="shared" si="6"/>
        <v>0</v>
      </c>
      <c r="S19" s="30">
        <f t="shared" si="7"/>
        <v>0</v>
      </c>
      <c r="T19" s="95">
        <f t="shared" si="8"/>
        <v>0</v>
      </c>
      <c r="U19" s="32">
        <f t="shared" si="9"/>
        <v>0</v>
      </c>
      <c r="V19" s="33">
        <f t="shared" si="10"/>
        <v>0</v>
      </c>
      <c r="W19" s="32">
        <f t="shared" si="11"/>
        <v>0</v>
      </c>
      <c r="X19" s="34">
        <f t="shared" si="12"/>
        <v>0</v>
      </c>
      <c r="Y19" s="32">
        <f t="shared" si="13"/>
        <v>0</v>
      </c>
      <c r="Z19" s="34">
        <f t="shared" si="14"/>
        <v>0</v>
      </c>
      <c r="AA19" s="31">
        <f t="shared" si="15"/>
        <v>0</v>
      </c>
      <c r="AB19" s="110">
        <f t="shared" si="16"/>
        <v>0</v>
      </c>
      <c r="AC19" s="35"/>
    </row>
    <row r="20" spans="1:29" ht="17.25" x14ac:dyDescent="0.25">
      <c r="A20" s="46"/>
      <c r="B20" s="47"/>
      <c r="C20" s="47"/>
      <c r="D20" s="48"/>
      <c r="E20" s="49"/>
      <c r="F20" s="50"/>
      <c r="G20" s="50"/>
      <c r="H20" s="51"/>
      <c r="I20" s="51"/>
      <c r="J20" s="27">
        <f t="shared" si="0"/>
        <v>0</v>
      </c>
      <c r="K20" s="119" t="str">
        <f t="shared" si="1"/>
        <v/>
      </c>
      <c r="L20" s="116" t="str">
        <f t="shared" si="2"/>
        <v/>
      </c>
      <c r="M20" s="85"/>
      <c r="N20" s="88" t="s">
        <v>25</v>
      </c>
      <c r="O20" s="28">
        <f t="shared" si="3"/>
        <v>0</v>
      </c>
      <c r="P20" s="29">
        <f t="shared" si="4"/>
        <v>0</v>
      </c>
      <c r="Q20" s="29">
        <f t="shared" si="5"/>
        <v>0</v>
      </c>
      <c r="R20" s="29">
        <f t="shared" si="6"/>
        <v>0</v>
      </c>
      <c r="S20" s="30">
        <f t="shared" si="7"/>
        <v>0</v>
      </c>
      <c r="T20" s="95">
        <f t="shared" si="8"/>
        <v>0</v>
      </c>
      <c r="U20" s="32">
        <f t="shared" si="9"/>
        <v>0</v>
      </c>
      <c r="V20" s="33">
        <f t="shared" si="10"/>
        <v>0</v>
      </c>
      <c r="W20" s="32">
        <f t="shared" si="11"/>
        <v>0</v>
      </c>
      <c r="X20" s="34">
        <f t="shared" si="12"/>
        <v>0</v>
      </c>
      <c r="Y20" s="32">
        <f t="shared" si="13"/>
        <v>0</v>
      </c>
      <c r="Z20" s="34">
        <f t="shared" si="14"/>
        <v>0</v>
      </c>
      <c r="AA20" s="31">
        <f t="shared" si="15"/>
        <v>0</v>
      </c>
      <c r="AB20" s="110">
        <f t="shared" si="16"/>
        <v>0</v>
      </c>
      <c r="AC20" s="35"/>
    </row>
    <row r="21" spans="1:29" ht="17.25" x14ac:dyDescent="0.25">
      <c r="A21" s="46"/>
      <c r="B21" s="47"/>
      <c r="C21" s="47"/>
      <c r="D21" s="48"/>
      <c r="E21" s="49"/>
      <c r="F21" s="50"/>
      <c r="G21" s="50"/>
      <c r="H21" s="51"/>
      <c r="I21" s="51"/>
      <c r="J21" s="27">
        <f t="shared" si="0"/>
        <v>0</v>
      </c>
      <c r="K21" s="119" t="str">
        <f t="shared" si="1"/>
        <v/>
      </c>
      <c r="L21" s="116" t="str">
        <f t="shared" si="2"/>
        <v/>
      </c>
      <c r="M21" s="85"/>
      <c r="N21" s="88" t="s">
        <v>25</v>
      </c>
      <c r="O21" s="28">
        <f t="shared" si="3"/>
        <v>0</v>
      </c>
      <c r="P21" s="29">
        <f t="shared" si="4"/>
        <v>0</v>
      </c>
      <c r="Q21" s="29">
        <f t="shared" si="5"/>
        <v>0</v>
      </c>
      <c r="R21" s="29">
        <f t="shared" si="6"/>
        <v>0</v>
      </c>
      <c r="S21" s="30">
        <f t="shared" si="7"/>
        <v>0</v>
      </c>
      <c r="T21" s="95">
        <f t="shared" si="8"/>
        <v>0</v>
      </c>
      <c r="U21" s="32">
        <f t="shared" si="9"/>
        <v>0</v>
      </c>
      <c r="V21" s="33">
        <f t="shared" si="10"/>
        <v>0</v>
      </c>
      <c r="W21" s="32">
        <f t="shared" si="11"/>
        <v>0</v>
      </c>
      <c r="X21" s="34">
        <f t="shared" si="12"/>
        <v>0</v>
      </c>
      <c r="Y21" s="32">
        <f t="shared" si="13"/>
        <v>0</v>
      </c>
      <c r="Z21" s="34">
        <f t="shared" si="14"/>
        <v>0</v>
      </c>
      <c r="AA21" s="31">
        <f t="shared" si="15"/>
        <v>0</v>
      </c>
      <c r="AB21" s="110">
        <f t="shared" si="16"/>
        <v>0</v>
      </c>
      <c r="AC21" s="35"/>
    </row>
    <row r="22" spans="1:29" ht="17.25" x14ac:dyDescent="0.25">
      <c r="A22" s="46"/>
      <c r="B22" s="47"/>
      <c r="C22" s="47"/>
      <c r="D22" s="48"/>
      <c r="E22" s="49"/>
      <c r="F22" s="50"/>
      <c r="G22" s="50"/>
      <c r="H22" s="51"/>
      <c r="I22" s="51"/>
      <c r="J22" s="27">
        <f t="shared" si="0"/>
        <v>0</v>
      </c>
      <c r="K22" s="119" t="str">
        <f t="shared" si="1"/>
        <v/>
      </c>
      <c r="L22" s="116" t="str">
        <f t="shared" si="2"/>
        <v/>
      </c>
      <c r="M22" s="85"/>
      <c r="N22" s="88" t="s">
        <v>25</v>
      </c>
      <c r="O22" s="28">
        <f t="shared" si="3"/>
        <v>0</v>
      </c>
      <c r="P22" s="29">
        <f t="shared" si="4"/>
        <v>0</v>
      </c>
      <c r="Q22" s="29">
        <f t="shared" si="5"/>
        <v>0</v>
      </c>
      <c r="R22" s="29">
        <f t="shared" si="6"/>
        <v>0</v>
      </c>
      <c r="S22" s="30">
        <f t="shared" si="7"/>
        <v>0</v>
      </c>
      <c r="T22" s="95">
        <f t="shared" si="8"/>
        <v>0</v>
      </c>
      <c r="U22" s="32">
        <f t="shared" si="9"/>
        <v>0</v>
      </c>
      <c r="V22" s="33">
        <f t="shared" si="10"/>
        <v>0</v>
      </c>
      <c r="W22" s="32">
        <f t="shared" si="11"/>
        <v>0</v>
      </c>
      <c r="X22" s="34">
        <f t="shared" si="12"/>
        <v>0</v>
      </c>
      <c r="Y22" s="32">
        <f t="shared" si="13"/>
        <v>0</v>
      </c>
      <c r="Z22" s="34">
        <f t="shared" si="14"/>
        <v>0</v>
      </c>
      <c r="AA22" s="31">
        <f t="shared" si="15"/>
        <v>0</v>
      </c>
      <c r="AB22" s="110">
        <f t="shared" si="16"/>
        <v>0</v>
      </c>
      <c r="AC22" s="35"/>
    </row>
    <row r="23" spans="1:29" ht="17.25" x14ac:dyDescent="0.25">
      <c r="A23" s="46"/>
      <c r="B23" s="47"/>
      <c r="C23" s="47"/>
      <c r="D23" s="48"/>
      <c r="E23" s="49"/>
      <c r="F23" s="50"/>
      <c r="G23" s="50"/>
      <c r="H23" s="51"/>
      <c r="I23" s="51"/>
      <c r="J23" s="27">
        <f t="shared" si="0"/>
        <v>0</v>
      </c>
      <c r="K23" s="119" t="str">
        <f t="shared" si="1"/>
        <v/>
      </c>
      <c r="L23" s="116" t="str">
        <f t="shared" si="2"/>
        <v/>
      </c>
      <c r="M23" s="85"/>
      <c r="N23" s="88" t="s">
        <v>25</v>
      </c>
      <c r="O23" s="28">
        <f t="shared" si="3"/>
        <v>0</v>
      </c>
      <c r="P23" s="29">
        <f t="shared" si="4"/>
        <v>0</v>
      </c>
      <c r="Q23" s="29">
        <f t="shared" si="5"/>
        <v>0</v>
      </c>
      <c r="R23" s="29">
        <f t="shared" si="6"/>
        <v>0</v>
      </c>
      <c r="S23" s="30">
        <f t="shared" si="7"/>
        <v>0</v>
      </c>
      <c r="T23" s="95">
        <f t="shared" si="8"/>
        <v>0</v>
      </c>
      <c r="U23" s="32">
        <f t="shared" si="9"/>
        <v>0</v>
      </c>
      <c r="V23" s="33">
        <f t="shared" si="10"/>
        <v>0</v>
      </c>
      <c r="W23" s="32">
        <f t="shared" si="11"/>
        <v>0</v>
      </c>
      <c r="X23" s="34">
        <f t="shared" si="12"/>
        <v>0</v>
      </c>
      <c r="Y23" s="32">
        <f t="shared" si="13"/>
        <v>0</v>
      </c>
      <c r="Z23" s="34">
        <f t="shared" si="14"/>
        <v>0</v>
      </c>
      <c r="AA23" s="31">
        <f t="shared" si="15"/>
        <v>0</v>
      </c>
      <c r="AB23" s="110">
        <f t="shared" si="16"/>
        <v>0</v>
      </c>
      <c r="AC23" s="35"/>
    </row>
    <row r="24" spans="1:29" ht="17.25" x14ac:dyDescent="0.25">
      <c r="A24" s="46"/>
      <c r="B24" s="47"/>
      <c r="C24" s="47"/>
      <c r="D24" s="48"/>
      <c r="E24" s="49"/>
      <c r="F24" s="50"/>
      <c r="G24" s="50"/>
      <c r="H24" s="51"/>
      <c r="I24" s="51"/>
      <c r="J24" s="27">
        <f t="shared" si="0"/>
        <v>0</v>
      </c>
      <c r="K24" s="119" t="str">
        <f t="shared" si="1"/>
        <v/>
      </c>
      <c r="L24" s="116" t="str">
        <f t="shared" si="2"/>
        <v/>
      </c>
      <c r="M24" s="85"/>
      <c r="N24" s="88" t="s">
        <v>25</v>
      </c>
      <c r="O24" s="28">
        <f t="shared" si="3"/>
        <v>0</v>
      </c>
      <c r="P24" s="29">
        <f t="shared" si="4"/>
        <v>0</v>
      </c>
      <c r="Q24" s="29">
        <f t="shared" si="5"/>
        <v>0</v>
      </c>
      <c r="R24" s="29">
        <f t="shared" si="6"/>
        <v>0</v>
      </c>
      <c r="S24" s="30">
        <f t="shared" si="7"/>
        <v>0</v>
      </c>
      <c r="T24" s="95">
        <f t="shared" si="8"/>
        <v>0</v>
      </c>
      <c r="U24" s="32">
        <f t="shared" si="9"/>
        <v>0</v>
      </c>
      <c r="V24" s="33">
        <f t="shared" si="10"/>
        <v>0</v>
      </c>
      <c r="W24" s="32">
        <f t="shared" si="11"/>
        <v>0</v>
      </c>
      <c r="X24" s="34">
        <f t="shared" si="12"/>
        <v>0</v>
      </c>
      <c r="Y24" s="32">
        <f t="shared" si="13"/>
        <v>0</v>
      </c>
      <c r="Z24" s="34">
        <f t="shared" si="14"/>
        <v>0</v>
      </c>
      <c r="AA24" s="31">
        <f t="shared" si="15"/>
        <v>0</v>
      </c>
      <c r="AB24" s="110">
        <f t="shared" si="16"/>
        <v>0</v>
      </c>
      <c r="AC24" s="35"/>
    </row>
    <row r="25" spans="1:29" ht="17.25" x14ac:dyDescent="0.25">
      <c r="A25" s="46"/>
      <c r="B25" s="47"/>
      <c r="C25" s="47"/>
      <c r="D25" s="48"/>
      <c r="E25" s="49"/>
      <c r="F25" s="50"/>
      <c r="G25" s="50"/>
      <c r="H25" s="51"/>
      <c r="I25" s="51"/>
      <c r="J25" s="27">
        <f t="shared" si="0"/>
        <v>0</v>
      </c>
      <c r="K25" s="119" t="str">
        <f t="shared" si="1"/>
        <v/>
      </c>
      <c r="L25" s="116" t="str">
        <f t="shared" si="2"/>
        <v/>
      </c>
      <c r="M25" s="85"/>
      <c r="N25" s="88" t="s">
        <v>25</v>
      </c>
      <c r="O25" s="28">
        <f t="shared" si="3"/>
        <v>0</v>
      </c>
      <c r="P25" s="29">
        <f t="shared" si="4"/>
        <v>0</v>
      </c>
      <c r="Q25" s="29">
        <f t="shared" si="5"/>
        <v>0</v>
      </c>
      <c r="R25" s="29">
        <f t="shared" si="6"/>
        <v>0</v>
      </c>
      <c r="S25" s="30">
        <f t="shared" si="7"/>
        <v>0</v>
      </c>
      <c r="T25" s="95">
        <f t="shared" si="8"/>
        <v>0</v>
      </c>
      <c r="U25" s="32">
        <f t="shared" si="9"/>
        <v>0</v>
      </c>
      <c r="V25" s="33">
        <f t="shared" si="10"/>
        <v>0</v>
      </c>
      <c r="W25" s="32">
        <f t="shared" si="11"/>
        <v>0</v>
      </c>
      <c r="X25" s="34">
        <f t="shared" si="12"/>
        <v>0</v>
      </c>
      <c r="Y25" s="32">
        <f t="shared" si="13"/>
        <v>0</v>
      </c>
      <c r="Z25" s="34">
        <f t="shared" si="14"/>
        <v>0</v>
      </c>
      <c r="AA25" s="31">
        <f t="shared" si="15"/>
        <v>0</v>
      </c>
      <c r="AB25" s="110">
        <f t="shared" si="16"/>
        <v>0</v>
      </c>
      <c r="AC25" s="35"/>
    </row>
    <row r="26" spans="1:29" ht="17.25" x14ac:dyDescent="0.25">
      <c r="A26" s="46"/>
      <c r="B26" s="47"/>
      <c r="C26" s="47"/>
      <c r="D26" s="48"/>
      <c r="E26" s="49"/>
      <c r="F26" s="50"/>
      <c r="G26" s="50"/>
      <c r="H26" s="51"/>
      <c r="I26" s="51"/>
      <c r="J26" s="27">
        <f t="shared" si="0"/>
        <v>0</v>
      </c>
      <c r="K26" s="119" t="str">
        <f t="shared" si="1"/>
        <v/>
      </c>
      <c r="L26" s="116" t="str">
        <f t="shared" si="2"/>
        <v/>
      </c>
      <c r="M26" s="85"/>
      <c r="N26" s="88" t="s">
        <v>25</v>
      </c>
      <c r="O26" s="28">
        <f t="shared" si="3"/>
        <v>0</v>
      </c>
      <c r="P26" s="29">
        <f t="shared" si="4"/>
        <v>0</v>
      </c>
      <c r="Q26" s="29">
        <f t="shared" si="5"/>
        <v>0</v>
      </c>
      <c r="R26" s="29">
        <f t="shared" si="6"/>
        <v>0</v>
      </c>
      <c r="S26" s="30">
        <f t="shared" si="7"/>
        <v>0</v>
      </c>
      <c r="T26" s="95">
        <f t="shared" si="8"/>
        <v>0</v>
      </c>
      <c r="U26" s="32">
        <f t="shared" si="9"/>
        <v>0</v>
      </c>
      <c r="V26" s="33">
        <f t="shared" si="10"/>
        <v>0</v>
      </c>
      <c r="W26" s="32">
        <f t="shared" si="11"/>
        <v>0</v>
      </c>
      <c r="X26" s="34">
        <f t="shared" si="12"/>
        <v>0</v>
      </c>
      <c r="Y26" s="32">
        <f t="shared" si="13"/>
        <v>0</v>
      </c>
      <c r="Z26" s="34">
        <f t="shared" si="14"/>
        <v>0</v>
      </c>
      <c r="AA26" s="31">
        <f t="shared" si="15"/>
        <v>0</v>
      </c>
      <c r="AB26" s="110">
        <f t="shared" si="16"/>
        <v>0</v>
      </c>
      <c r="AC26" s="35"/>
    </row>
    <row r="27" spans="1:29" ht="17.25" x14ac:dyDescent="0.25">
      <c r="A27" s="46"/>
      <c r="B27" s="47"/>
      <c r="C27" s="47"/>
      <c r="D27" s="48"/>
      <c r="E27" s="49"/>
      <c r="F27" s="50"/>
      <c r="G27" s="50"/>
      <c r="H27" s="51"/>
      <c r="I27" s="51"/>
      <c r="J27" s="27">
        <f t="shared" si="0"/>
        <v>0</v>
      </c>
      <c r="K27" s="119" t="str">
        <f t="shared" si="1"/>
        <v/>
      </c>
      <c r="L27" s="116" t="str">
        <f t="shared" si="2"/>
        <v/>
      </c>
      <c r="M27" s="85"/>
      <c r="N27" s="88" t="s">
        <v>25</v>
      </c>
      <c r="O27" s="28">
        <f t="shared" si="3"/>
        <v>0</v>
      </c>
      <c r="P27" s="29">
        <f t="shared" si="4"/>
        <v>0</v>
      </c>
      <c r="Q27" s="29">
        <f t="shared" si="5"/>
        <v>0</v>
      </c>
      <c r="R27" s="29">
        <f t="shared" si="6"/>
        <v>0</v>
      </c>
      <c r="S27" s="30">
        <f t="shared" si="7"/>
        <v>0</v>
      </c>
      <c r="T27" s="95">
        <f t="shared" si="8"/>
        <v>0</v>
      </c>
      <c r="U27" s="32">
        <f t="shared" si="9"/>
        <v>0</v>
      </c>
      <c r="V27" s="33">
        <f t="shared" si="10"/>
        <v>0</v>
      </c>
      <c r="W27" s="32">
        <f t="shared" si="11"/>
        <v>0</v>
      </c>
      <c r="X27" s="34">
        <f t="shared" si="12"/>
        <v>0</v>
      </c>
      <c r="Y27" s="32">
        <f t="shared" si="13"/>
        <v>0</v>
      </c>
      <c r="Z27" s="34">
        <f t="shared" si="14"/>
        <v>0</v>
      </c>
      <c r="AA27" s="31">
        <f t="shared" si="15"/>
        <v>0</v>
      </c>
      <c r="AB27" s="110">
        <f t="shared" si="16"/>
        <v>0</v>
      </c>
      <c r="AC27" s="35"/>
    </row>
    <row r="28" spans="1:29" ht="17.25" x14ac:dyDescent="0.25">
      <c r="A28" s="46"/>
      <c r="B28" s="47"/>
      <c r="C28" s="47"/>
      <c r="D28" s="48"/>
      <c r="E28" s="49"/>
      <c r="F28" s="50"/>
      <c r="G28" s="50"/>
      <c r="H28" s="51"/>
      <c r="I28" s="51"/>
      <c r="J28" s="27">
        <f t="shared" si="0"/>
        <v>0</v>
      </c>
      <c r="K28" s="119" t="str">
        <f t="shared" si="1"/>
        <v/>
      </c>
      <c r="L28" s="116" t="str">
        <f t="shared" si="2"/>
        <v/>
      </c>
      <c r="M28" s="85"/>
      <c r="N28" s="88" t="s">
        <v>25</v>
      </c>
      <c r="O28" s="28">
        <f t="shared" si="3"/>
        <v>0</v>
      </c>
      <c r="P28" s="29">
        <f t="shared" si="4"/>
        <v>0</v>
      </c>
      <c r="Q28" s="29">
        <f t="shared" si="5"/>
        <v>0</v>
      </c>
      <c r="R28" s="29">
        <f t="shared" si="6"/>
        <v>0</v>
      </c>
      <c r="S28" s="30">
        <f t="shared" si="7"/>
        <v>0</v>
      </c>
      <c r="T28" s="95">
        <f t="shared" si="8"/>
        <v>0</v>
      </c>
      <c r="U28" s="32">
        <f t="shared" si="9"/>
        <v>0</v>
      </c>
      <c r="V28" s="33">
        <f t="shared" si="10"/>
        <v>0</v>
      </c>
      <c r="W28" s="32">
        <f t="shared" si="11"/>
        <v>0</v>
      </c>
      <c r="X28" s="34">
        <f t="shared" si="12"/>
        <v>0</v>
      </c>
      <c r="Y28" s="32">
        <f t="shared" si="13"/>
        <v>0</v>
      </c>
      <c r="Z28" s="34">
        <f t="shared" si="14"/>
        <v>0</v>
      </c>
      <c r="AA28" s="31">
        <f t="shared" si="15"/>
        <v>0</v>
      </c>
      <c r="AB28" s="110">
        <f t="shared" si="16"/>
        <v>0</v>
      </c>
      <c r="AC28" s="35"/>
    </row>
    <row r="29" spans="1:29" ht="17.25" x14ac:dyDescent="0.25">
      <c r="A29" s="46"/>
      <c r="B29" s="47"/>
      <c r="C29" s="47"/>
      <c r="D29" s="48"/>
      <c r="E29" s="49"/>
      <c r="F29" s="50"/>
      <c r="G29" s="50"/>
      <c r="H29" s="51"/>
      <c r="I29" s="51"/>
      <c r="J29" s="27">
        <f t="shared" si="0"/>
        <v>0</v>
      </c>
      <c r="K29" s="119" t="str">
        <f t="shared" si="1"/>
        <v/>
      </c>
      <c r="L29" s="116" t="str">
        <f t="shared" si="2"/>
        <v/>
      </c>
      <c r="M29" s="85"/>
      <c r="N29" s="88" t="s">
        <v>25</v>
      </c>
      <c r="O29" s="28">
        <f t="shared" si="3"/>
        <v>0</v>
      </c>
      <c r="P29" s="29">
        <f t="shared" si="4"/>
        <v>0</v>
      </c>
      <c r="Q29" s="29">
        <f t="shared" si="5"/>
        <v>0</v>
      </c>
      <c r="R29" s="29">
        <f t="shared" si="6"/>
        <v>0</v>
      </c>
      <c r="S29" s="30">
        <f t="shared" si="7"/>
        <v>0</v>
      </c>
      <c r="T29" s="95">
        <f t="shared" si="8"/>
        <v>0</v>
      </c>
      <c r="U29" s="32">
        <f t="shared" si="9"/>
        <v>0</v>
      </c>
      <c r="V29" s="33">
        <f t="shared" si="10"/>
        <v>0</v>
      </c>
      <c r="W29" s="32">
        <f t="shared" si="11"/>
        <v>0</v>
      </c>
      <c r="X29" s="34">
        <f t="shared" si="12"/>
        <v>0</v>
      </c>
      <c r="Y29" s="32">
        <f t="shared" si="13"/>
        <v>0</v>
      </c>
      <c r="Z29" s="34">
        <f t="shared" si="14"/>
        <v>0</v>
      </c>
      <c r="AA29" s="31">
        <f t="shared" si="15"/>
        <v>0</v>
      </c>
      <c r="AB29" s="110">
        <f t="shared" si="16"/>
        <v>0</v>
      </c>
      <c r="AC29" s="35"/>
    </row>
    <row r="30" spans="1:29" ht="17.25" x14ac:dyDescent="0.25">
      <c r="A30" s="46"/>
      <c r="B30" s="47"/>
      <c r="C30" s="47"/>
      <c r="D30" s="48"/>
      <c r="E30" s="49"/>
      <c r="F30" s="50"/>
      <c r="G30" s="50"/>
      <c r="H30" s="51"/>
      <c r="I30" s="51"/>
      <c r="J30" s="27">
        <f t="shared" si="0"/>
        <v>0</v>
      </c>
      <c r="K30" s="119" t="str">
        <f t="shared" si="1"/>
        <v/>
      </c>
      <c r="L30" s="116" t="str">
        <f t="shared" si="2"/>
        <v/>
      </c>
      <c r="M30" s="85"/>
      <c r="N30" s="88" t="s">
        <v>25</v>
      </c>
      <c r="O30" s="28">
        <f t="shared" si="3"/>
        <v>0</v>
      </c>
      <c r="P30" s="29">
        <f t="shared" si="4"/>
        <v>0</v>
      </c>
      <c r="Q30" s="29">
        <f t="shared" si="5"/>
        <v>0</v>
      </c>
      <c r="R30" s="29">
        <f t="shared" si="6"/>
        <v>0</v>
      </c>
      <c r="S30" s="30">
        <f t="shared" si="7"/>
        <v>0</v>
      </c>
      <c r="T30" s="95">
        <f t="shared" si="8"/>
        <v>0</v>
      </c>
      <c r="U30" s="32">
        <f t="shared" si="9"/>
        <v>0</v>
      </c>
      <c r="V30" s="33">
        <f t="shared" si="10"/>
        <v>0</v>
      </c>
      <c r="W30" s="32">
        <f t="shared" si="11"/>
        <v>0</v>
      </c>
      <c r="X30" s="34">
        <f t="shared" si="12"/>
        <v>0</v>
      </c>
      <c r="Y30" s="32">
        <f t="shared" si="13"/>
        <v>0</v>
      </c>
      <c r="Z30" s="34">
        <f t="shared" si="14"/>
        <v>0</v>
      </c>
      <c r="AA30" s="31">
        <f t="shared" si="15"/>
        <v>0</v>
      </c>
      <c r="AB30" s="110">
        <f t="shared" si="16"/>
        <v>0</v>
      </c>
      <c r="AC30" s="35"/>
    </row>
    <row r="31" spans="1:29" ht="17.25" x14ac:dyDescent="0.25">
      <c r="A31" s="46"/>
      <c r="B31" s="47"/>
      <c r="C31" s="47"/>
      <c r="D31" s="48"/>
      <c r="E31" s="49"/>
      <c r="F31" s="50"/>
      <c r="G31" s="50"/>
      <c r="H31" s="51"/>
      <c r="I31" s="51"/>
      <c r="J31" s="27">
        <f t="shared" si="0"/>
        <v>0</v>
      </c>
      <c r="K31" s="119" t="str">
        <f t="shared" si="1"/>
        <v/>
      </c>
      <c r="L31" s="116" t="str">
        <f t="shared" si="2"/>
        <v/>
      </c>
      <c r="M31" s="85"/>
      <c r="N31" s="88" t="s">
        <v>25</v>
      </c>
      <c r="O31" s="28">
        <f t="shared" si="3"/>
        <v>0</v>
      </c>
      <c r="P31" s="29">
        <f t="shared" si="4"/>
        <v>0</v>
      </c>
      <c r="Q31" s="29">
        <f t="shared" si="5"/>
        <v>0</v>
      </c>
      <c r="R31" s="29">
        <f t="shared" si="6"/>
        <v>0</v>
      </c>
      <c r="S31" s="30">
        <f t="shared" si="7"/>
        <v>0</v>
      </c>
      <c r="T31" s="95">
        <f t="shared" si="8"/>
        <v>0</v>
      </c>
      <c r="U31" s="32">
        <f t="shared" si="9"/>
        <v>0</v>
      </c>
      <c r="V31" s="33">
        <f t="shared" si="10"/>
        <v>0</v>
      </c>
      <c r="W31" s="32">
        <f t="shared" si="11"/>
        <v>0</v>
      </c>
      <c r="X31" s="34">
        <f t="shared" si="12"/>
        <v>0</v>
      </c>
      <c r="Y31" s="32">
        <f t="shared" si="13"/>
        <v>0</v>
      </c>
      <c r="Z31" s="34">
        <f t="shared" si="14"/>
        <v>0</v>
      </c>
      <c r="AA31" s="31">
        <f t="shared" si="15"/>
        <v>0</v>
      </c>
      <c r="AB31" s="110">
        <f t="shared" si="16"/>
        <v>0</v>
      </c>
      <c r="AC31" s="35"/>
    </row>
    <row r="32" spans="1:29" ht="17.25" x14ac:dyDescent="0.25">
      <c r="A32" s="46"/>
      <c r="B32" s="47"/>
      <c r="C32" s="47"/>
      <c r="D32" s="48"/>
      <c r="E32" s="49"/>
      <c r="F32" s="50"/>
      <c r="G32" s="50"/>
      <c r="H32" s="51"/>
      <c r="I32" s="51"/>
      <c r="J32" s="27">
        <f t="shared" si="0"/>
        <v>0</v>
      </c>
      <c r="K32" s="119" t="str">
        <f t="shared" si="1"/>
        <v/>
      </c>
      <c r="L32" s="116" t="str">
        <f t="shared" si="2"/>
        <v/>
      </c>
      <c r="M32" s="85"/>
      <c r="N32" s="88" t="s">
        <v>25</v>
      </c>
      <c r="O32" s="28">
        <f t="shared" si="3"/>
        <v>0</v>
      </c>
      <c r="P32" s="29">
        <f t="shared" si="4"/>
        <v>0</v>
      </c>
      <c r="Q32" s="29">
        <f t="shared" si="5"/>
        <v>0</v>
      </c>
      <c r="R32" s="29">
        <f t="shared" si="6"/>
        <v>0</v>
      </c>
      <c r="S32" s="30">
        <f t="shared" si="7"/>
        <v>0</v>
      </c>
      <c r="T32" s="95">
        <f t="shared" si="8"/>
        <v>0</v>
      </c>
      <c r="U32" s="32">
        <f t="shared" si="9"/>
        <v>0</v>
      </c>
      <c r="V32" s="33">
        <f t="shared" si="10"/>
        <v>0</v>
      </c>
      <c r="W32" s="32">
        <f t="shared" si="11"/>
        <v>0</v>
      </c>
      <c r="X32" s="34">
        <f t="shared" si="12"/>
        <v>0</v>
      </c>
      <c r="Y32" s="32">
        <f t="shared" si="13"/>
        <v>0</v>
      </c>
      <c r="Z32" s="34">
        <f t="shared" si="14"/>
        <v>0</v>
      </c>
      <c r="AA32" s="31">
        <f t="shared" si="15"/>
        <v>0</v>
      </c>
      <c r="AB32" s="110">
        <f t="shared" si="16"/>
        <v>0</v>
      </c>
      <c r="AC32" s="35"/>
    </row>
    <row r="33" spans="1:29" ht="17.25" x14ac:dyDescent="0.25">
      <c r="A33" s="46"/>
      <c r="B33" s="47"/>
      <c r="C33" s="47"/>
      <c r="D33" s="48"/>
      <c r="E33" s="49"/>
      <c r="F33" s="50"/>
      <c r="G33" s="50"/>
      <c r="H33" s="51"/>
      <c r="I33" s="51"/>
      <c r="J33" s="27">
        <f t="shared" si="0"/>
        <v>0</v>
      </c>
      <c r="K33" s="119" t="str">
        <f t="shared" si="1"/>
        <v/>
      </c>
      <c r="L33" s="116" t="str">
        <f t="shared" si="2"/>
        <v/>
      </c>
      <c r="M33" s="85"/>
      <c r="N33" s="88" t="s">
        <v>25</v>
      </c>
      <c r="O33" s="28">
        <f t="shared" si="3"/>
        <v>0</v>
      </c>
      <c r="P33" s="29">
        <f t="shared" si="4"/>
        <v>0</v>
      </c>
      <c r="Q33" s="29">
        <f t="shared" si="5"/>
        <v>0</v>
      </c>
      <c r="R33" s="29">
        <f t="shared" si="6"/>
        <v>0</v>
      </c>
      <c r="S33" s="30">
        <f t="shared" si="7"/>
        <v>0</v>
      </c>
      <c r="T33" s="95">
        <f t="shared" si="8"/>
        <v>0</v>
      </c>
      <c r="U33" s="32">
        <f t="shared" si="9"/>
        <v>0</v>
      </c>
      <c r="V33" s="33">
        <f t="shared" si="10"/>
        <v>0</v>
      </c>
      <c r="W33" s="32">
        <f t="shared" si="11"/>
        <v>0</v>
      </c>
      <c r="X33" s="34">
        <f t="shared" si="12"/>
        <v>0</v>
      </c>
      <c r="Y33" s="32">
        <f t="shared" si="13"/>
        <v>0</v>
      </c>
      <c r="Z33" s="34">
        <f t="shared" si="14"/>
        <v>0</v>
      </c>
      <c r="AA33" s="31">
        <f t="shared" si="15"/>
        <v>0</v>
      </c>
      <c r="AB33" s="110">
        <f t="shared" si="16"/>
        <v>0</v>
      </c>
      <c r="AC33" s="35"/>
    </row>
    <row r="34" spans="1:29" ht="17.25" x14ac:dyDescent="0.25">
      <c r="A34" s="46"/>
      <c r="B34" s="47"/>
      <c r="C34" s="47"/>
      <c r="D34" s="48"/>
      <c r="E34" s="49"/>
      <c r="F34" s="50"/>
      <c r="G34" s="50"/>
      <c r="H34" s="51"/>
      <c r="I34" s="51"/>
      <c r="J34" s="27">
        <f t="shared" si="0"/>
        <v>0</v>
      </c>
      <c r="K34" s="119" t="str">
        <f t="shared" si="1"/>
        <v/>
      </c>
      <c r="L34" s="116" t="str">
        <f t="shared" si="2"/>
        <v/>
      </c>
      <c r="M34" s="85"/>
      <c r="N34" s="88" t="s">
        <v>25</v>
      </c>
      <c r="O34" s="28">
        <f t="shared" si="3"/>
        <v>0</v>
      </c>
      <c r="P34" s="29">
        <f t="shared" si="4"/>
        <v>0</v>
      </c>
      <c r="Q34" s="29">
        <f t="shared" si="5"/>
        <v>0</v>
      </c>
      <c r="R34" s="29">
        <f t="shared" si="6"/>
        <v>0</v>
      </c>
      <c r="S34" s="30">
        <f t="shared" si="7"/>
        <v>0</v>
      </c>
      <c r="T34" s="95">
        <f t="shared" si="8"/>
        <v>0</v>
      </c>
      <c r="U34" s="32">
        <f t="shared" si="9"/>
        <v>0</v>
      </c>
      <c r="V34" s="33">
        <f t="shared" si="10"/>
        <v>0</v>
      </c>
      <c r="W34" s="32">
        <f t="shared" si="11"/>
        <v>0</v>
      </c>
      <c r="X34" s="34">
        <f t="shared" si="12"/>
        <v>0</v>
      </c>
      <c r="Y34" s="32">
        <f t="shared" si="13"/>
        <v>0</v>
      </c>
      <c r="Z34" s="34">
        <f t="shared" si="14"/>
        <v>0</v>
      </c>
      <c r="AA34" s="31">
        <f t="shared" si="15"/>
        <v>0</v>
      </c>
      <c r="AB34" s="110">
        <f t="shared" si="16"/>
        <v>0</v>
      </c>
      <c r="AC34" s="35"/>
    </row>
    <row r="35" spans="1:29" ht="17.25" x14ac:dyDescent="0.25">
      <c r="A35" s="46"/>
      <c r="B35" s="47"/>
      <c r="C35" s="47"/>
      <c r="D35" s="48"/>
      <c r="E35" s="49"/>
      <c r="F35" s="50"/>
      <c r="G35" s="50"/>
      <c r="H35" s="51"/>
      <c r="I35" s="51"/>
      <c r="J35" s="27">
        <f t="shared" si="0"/>
        <v>0</v>
      </c>
      <c r="K35" s="119" t="str">
        <f t="shared" si="1"/>
        <v/>
      </c>
      <c r="L35" s="116" t="str">
        <f t="shared" si="2"/>
        <v/>
      </c>
      <c r="M35" s="85"/>
      <c r="N35" s="88" t="s">
        <v>25</v>
      </c>
      <c r="O35" s="28">
        <f t="shared" si="3"/>
        <v>0</v>
      </c>
      <c r="P35" s="29">
        <f t="shared" si="4"/>
        <v>0</v>
      </c>
      <c r="Q35" s="29">
        <f t="shared" si="5"/>
        <v>0</v>
      </c>
      <c r="R35" s="29">
        <f t="shared" si="6"/>
        <v>0</v>
      </c>
      <c r="S35" s="30">
        <f t="shared" si="7"/>
        <v>0</v>
      </c>
      <c r="T35" s="95">
        <f t="shared" si="8"/>
        <v>0</v>
      </c>
      <c r="U35" s="32">
        <f t="shared" si="9"/>
        <v>0</v>
      </c>
      <c r="V35" s="33">
        <f t="shared" si="10"/>
        <v>0</v>
      </c>
      <c r="W35" s="32">
        <f t="shared" si="11"/>
        <v>0</v>
      </c>
      <c r="X35" s="34">
        <f t="shared" si="12"/>
        <v>0</v>
      </c>
      <c r="Y35" s="32">
        <f t="shared" si="13"/>
        <v>0</v>
      </c>
      <c r="Z35" s="34">
        <f t="shared" si="14"/>
        <v>0</v>
      </c>
      <c r="AA35" s="31">
        <f t="shared" si="15"/>
        <v>0</v>
      </c>
      <c r="AB35" s="110">
        <f t="shared" si="16"/>
        <v>0</v>
      </c>
      <c r="AC35" s="35"/>
    </row>
    <row r="36" spans="1:29" ht="17.25" x14ac:dyDescent="0.25">
      <c r="A36" s="46"/>
      <c r="B36" s="47"/>
      <c r="C36" s="47"/>
      <c r="D36" s="48"/>
      <c r="E36" s="49"/>
      <c r="F36" s="50"/>
      <c r="G36" s="50"/>
      <c r="H36" s="51"/>
      <c r="I36" s="51"/>
      <c r="J36" s="27">
        <f t="shared" si="0"/>
        <v>0</v>
      </c>
      <c r="K36" s="119" t="str">
        <f t="shared" si="1"/>
        <v/>
      </c>
      <c r="L36" s="116" t="str">
        <f t="shared" si="2"/>
        <v/>
      </c>
      <c r="M36" s="85"/>
      <c r="N36" s="88" t="s">
        <v>25</v>
      </c>
      <c r="O36" s="28">
        <f t="shared" si="3"/>
        <v>0</v>
      </c>
      <c r="P36" s="29">
        <f t="shared" si="4"/>
        <v>0</v>
      </c>
      <c r="Q36" s="29">
        <f t="shared" si="5"/>
        <v>0</v>
      </c>
      <c r="R36" s="29">
        <f t="shared" si="6"/>
        <v>0</v>
      </c>
      <c r="S36" s="30">
        <f t="shared" si="7"/>
        <v>0</v>
      </c>
      <c r="T36" s="95">
        <f t="shared" si="8"/>
        <v>0</v>
      </c>
      <c r="U36" s="32">
        <f t="shared" si="9"/>
        <v>0</v>
      </c>
      <c r="V36" s="33">
        <f t="shared" si="10"/>
        <v>0</v>
      </c>
      <c r="W36" s="32">
        <f t="shared" si="11"/>
        <v>0</v>
      </c>
      <c r="X36" s="34">
        <f t="shared" si="12"/>
        <v>0</v>
      </c>
      <c r="Y36" s="32">
        <f t="shared" si="13"/>
        <v>0</v>
      </c>
      <c r="Z36" s="34">
        <f t="shared" si="14"/>
        <v>0</v>
      </c>
      <c r="AA36" s="31">
        <f t="shared" si="15"/>
        <v>0</v>
      </c>
      <c r="AB36" s="110">
        <f t="shared" si="16"/>
        <v>0</v>
      </c>
      <c r="AC36" s="35"/>
    </row>
    <row r="37" spans="1:29" ht="17.25" x14ac:dyDescent="0.25">
      <c r="A37" s="46"/>
      <c r="B37" s="47"/>
      <c r="C37" s="47"/>
      <c r="D37" s="48"/>
      <c r="E37" s="49"/>
      <c r="F37" s="50"/>
      <c r="G37" s="50"/>
      <c r="H37" s="51"/>
      <c r="I37" s="51"/>
      <c r="J37" s="27">
        <f t="shared" si="0"/>
        <v>0</v>
      </c>
      <c r="K37" s="119" t="str">
        <f t="shared" si="1"/>
        <v/>
      </c>
      <c r="L37" s="116" t="str">
        <f t="shared" si="2"/>
        <v/>
      </c>
      <c r="M37" s="85"/>
      <c r="N37" s="88" t="s">
        <v>25</v>
      </c>
      <c r="O37" s="28">
        <f t="shared" si="3"/>
        <v>0</v>
      </c>
      <c r="P37" s="29">
        <f t="shared" si="4"/>
        <v>0</v>
      </c>
      <c r="Q37" s="29">
        <f t="shared" si="5"/>
        <v>0</v>
      </c>
      <c r="R37" s="29">
        <f t="shared" si="6"/>
        <v>0</v>
      </c>
      <c r="S37" s="30">
        <f t="shared" si="7"/>
        <v>0</v>
      </c>
      <c r="T37" s="95">
        <f t="shared" si="8"/>
        <v>0</v>
      </c>
      <c r="U37" s="32">
        <f t="shared" si="9"/>
        <v>0</v>
      </c>
      <c r="V37" s="33">
        <f t="shared" si="10"/>
        <v>0</v>
      </c>
      <c r="W37" s="32">
        <f t="shared" si="11"/>
        <v>0</v>
      </c>
      <c r="X37" s="34">
        <f t="shared" si="12"/>
        <v>0</v>
      </c>
      <c r="Y37" s="32">
        <f t="shared" si="13"/>
        <v>0</v>
      </c>
      <c r="Z37" s="34">
        <f t="shared" si="14"/>
        <v>0</v>
      </c>
      <c r="AA37" s="31">
        <f t="shared" si="15"/>
        <v>0</v>
      </c>
      <c r="AB37" s="110">
        <f t="shared" si="16"/>
        <v>0</v>
      </c>
      <c r="AC37" s="35"/>
    </row>
    <row r="38" spans="1:29" ht="17.25" x14ac:dyDescent="0.25">
      <c r="A38" s="46"/>
      <c r="B38" s="47"/>
      <c r="C38" s="47"/>
      <c r="D38" s="48"/>
      <c r="E38" s="49"/>
      <c r="F38" s="50"/>
      <c r="G38" s="50"/>
      <c r="H38" s="51"/>
      <c r="I38" s="51"/>
      <c r="J38" s="27">
        <f t="shared" si="0"/>
        <v>0</v>
      </c>
      <c r="K38" s="119" t="str">
        <f t="shared" si="1"/>
        <v/>
      </c>
      <c r="L38" s="116" t="str">
        <f t="shared" si="2"/>
        <v/>
      </c>
      <c r="M38" s="85"/>
      <c r="N38" s="88" t="s">
        <v>25</v>
      </c>
      <c r="O38" s="28">
        <f t="shared" si="3"/>
        <v>0</v>
      </c>
      <c r="P38" s="29">
        <f t="shared" si="4"/>
        <v>0</v>
      </c>
      <c r="Q38" s="29">
        <f t="shared" si="5"/>
        <v>0</v>
      </c>
      <c r="R38" s="29">
        <f t="shared" si="6"/>
        <v>0</v>
      </c>
      <c r="S38" s="30">
        <f t="shared" si="7"/>
        <v>0</v>
      </c>
      <c r="T38" s="95">
        <f t="shared" si="8"/>
        <v>0</v>
      </c>
      <c r="U38" s="32">
        <f t="shared" si="9"/>
        <v>0</v>
      </c>
      <c r="V38" s="33">
        <f t="shared" si="10"/>
        <v>0</v>
      </c>
      <c r="W38" s="32">
        <f t="shared" si="11"/>
        <v>0</v>
      </c>
      <c r="X38" s="34">
        <f t="shared" si="12"/>
        <v>0</v>
      </c>
      <c r="Y38" s="32">
        <f t="shared" si="13"/>
        <v>0</v>
      </c>
      <c r="Z38" s="34">
        <f t="shared" si="14"/>
        <v>0</v>
      </c>
      <c r="AA38" s="31">
        <f t="shared" si="15"/>
        <v>0</v>
      </c>
      <c r="AB38" s="110">
        <f t="shared" si="16"/>
        <v>0</v>
      </c>
      <c r="AC38" s="35"/>
    </row>
    <row r="39" spans="1:29" ht="17.25" x14ac:dyDescent="0.25">
      <c r="A39" s="46"/>
      <c r="B39" s="47"/>
      <c r="C39" s="47"/>
      <c r="D39" s="48"/>
      <c r="E39" s="49"/>
      <c r="F39" s="50"/>
      <c r="G39" s="50"/>
      <c r="H39" s="51"/>
      <c r="I39" s="51"/>
      <c r="J39" s="27">
        <f t="shared" si="0"/>
        <v>0</v>
      </c>
      <c r="K39" s="119" t="str">
        <f t="shared" si="1"/>
        <v/>
      </c>
      <c r="L39" s="116" t="str">
        <f t="shared" si="2"/>
        <v/>
      </c>
      <c r="M39" s="85"/>
      <c r="N39" s="88" t="s">
        <v>25</v>
      </c>
      <c r="O39" s="28">
        <f t="shared" si="3"/>
        <v>0</v>
      </c>
      <c r="P39" s="29">
        <f t="shared" si="4"/>
        <v>0</v>
      </c>
      <c r="Q39" s="29">
        <f t="shared" si="5"/>
        <v>0</v>
      </c>
      <c r="R39" s="29">
        <f t="shared" si="6"/>
        <v>0</v>
      </c>
      <c r="S39" s="30">
        <f t="shared" si="7"/>
        <v>0</v>
      </c>
      <c r="T39" s="95">
        <f t="shared" si="8"/>
        <v>0</v>
      </c>
      <c r="U39" s="32">
        <f t="shared" si="9"/>
        <v>0</v>
      </c>
      <c r="V39" s="33">
        <f t="shared" si="10"/>
        <v>0</v>
      </c>
      <c r="W39" s="32">
        <f t="shared" si="11"/>
        <v>0</v>
      </c>
      <c r="X39" s="34">
        <f t="shared" si="12"/>
        <v>0</v>
      </c>
      <c r="Y39" s="32">
        <f t="shared" si="13"/>
        <v>0</v>
      </c>
      <c r="Z39" s="34">
        <f t="shared" si="14"/>
        <v>0</v>
      </c>
      <c r="AA39" s="31">
        <f t="shared" si="15"/>
        <v>0</v>
      </c>
      <c r="AB39" s="110">
        <f t="shared" si="16"/>
        <v>0</v>
      </c>
      <c r="AC39" s="35"/>
    </row>
    <row r="40" spans="1:29" ht="17.25" x14ac:dyDescent="0.25">
      <c r="A40" s="46"/>
      <c r="B40" s="47"/>
      <c r="C40" s="47"/>
      <c r="D40" s="48"/>
      <c r="E40" s="49"/>
      <c r="F40" s="50"/>
      <c r="G40" s="50"/>
      <c r="H40" s="51"/>
      <c r="I40" s="51"/>
      <c r="J40" s="27">
        <f t="shared" si="0"/>
        <v>0</v>
      </c>
      <c r="K40" s="119" t="str">
        <f t="shared" si="1"/>
        <v/>
      </c>
      <c r="L40" s="116" t="str">
        <f t="shared" si="2"/>
        <v/>
      </c>
      <c r="M40" s="85"/>
      <c r="N40" s="88" t="s">
        <v>25</v>
      </c>
      <c r="O40" s="28">
        <f t="shared" si="3"/>
        <v>0</v>
      </c>
      <c r="P40" s="29">
        <f t="shared" si="4"/>
        <v>0</v>
      </c>
      <c r="Q40" s="29">
        <f t="shared" si="5"/>
        <v>0</v>
      </c>
      <c r="R40" s="29">
        <f t="shared" si="6"/>
        <v>0</v>
      </c>
      <c r="S40" s="30">
        <f t="shared" si="7"/>
        <v>0</v>
      </c>
      <c r="T40" s="95">
        <f t="shared" si="8"/>
        <v>0</v>
      </c>
      <c r="U40" s="32">
        <f t="shared" si="9"/>
        <v>0</v>
      </c>
      <c r="V40" s="33">
        <f t="shared" si="10"/>
        <v>0</v>
      </c>
      <c r="W40" s="32">
        <f t="shared" si="11"/>
        <v>0</v>
      </c>
      <c r="X40" s="34">
        <f t="shared" si="12"/>
        <v>0</v>
      </c>
      <c r="Y40" s="32">
        <f t="shared" si="13"/>
        <v>0</v>
      </c>
      <c r="Z40" s="34">
        <f t="shared" si="14"/>
        <v>0</v>
      </c>
      <c r="AA40" s="31">
        <f t="shared" si="15"/>
        <v>0</v>
      </c>
      <c r="AB40" s="110">
        <f t="shared" si="16"/>
        <v>0</v>
      </c>
      <c r="AC40" s="35"/>
    </row>
    <row r="41" spans="1:29" ht="17.25" x14ac:dyDescent="0.25">
      <c r="A41" s="46"/>
      <c r="B41" s="47"/>
      <c r="C41" s="47"/>
      <c r="D41" s="48"/>
      <c r="E41" s="49"/>
      <c r="F41" s="50"/>
      <c r="G41" s="50"/>
      <c r="H41" s="51"/>
      <c r="I41" s="51"/>
      <c r="J41" s="27">
        <f t="shared" si="0"/>
        <v>0</v>
      </c>
      <c r="K41" s="119" t="str">
        <f t="shared" si="1"/>
        <v/>
      </c>
      <c r="L41" s="116" t="str">
        <f t="shared" si="2"/>
        <v/>
      </c>
      <c r="M41" s="85"/>
      <c r="N41" s="88" t="s">
        <v>25</v>
      </c>
      <c r="O41" s="28">
        <f t="shared" si="3"/>
        <v>0</v>
      </c>
      <c r="P41" s="29">
        <f t="shared" si="4"/>
        <v>0</v>
      </c>
      <c r="Q41" s="29">
        <f t="shared" si="5"/>
        <v>0</v>
      </c>
      <c r="R41" s="29">
        <f t="shared" si="6"/>
        <v>0</v>
      </c>
      <c r="S41" s="30">
        <f t="shared" si="7"/>
        <v>0</v>
      </c>
      <c r="T41" s="95">
        <f t="shared" si="8"/>
        <v>0</v>
      </c>
      <c r="U41" s="32">
        <f t="shared" si="9"/>
        <v>0</v>
      </c>
      <c r="V41" s="33">
        <f t="shared" si="10"/>
        <v>0</v>
      </c>
      <c r="W41" s="32">
        <f t="shared" si="11"/>
        <v>0</v>
      </c>
      <c r="X41" s="34">
        <f t="shared" si="12"/>
        <v>0</v>
      </c>
      <c r="Y41" s="32">
        <f t="shared" si="13"/>
        <v>0</v>
      </c>
      <c r="Z41" s="34">
        <f t="shared" si="14"/>
        <v>0</v>
      </c>
      <c r="AA41" s="31">
        <f t="shared" si="15"/>
        <v>0</v>
      </c>
      <c r="AB41" s="110">
        <f t="shared" si="16"/>
        <v>0</v>
      </c>
      <c r="AC41" s="35"/>
    </row>
    <row r="42" spans="1:29" ht="17.25" x14ac:dyDescent="0.25">
      <c r="A42" s="46"/>
      <c r="B42" s="47"/>
      <c r="C42" s="47"/>
      <c r="D42" s="48"/>
      <c r="E42" s="49"/>
      <c r="F42" s="50"/>
      <c r="G42" s="50"/>
      <c r="H42" s="51"/>
      <c r="I42" s="51"/>
      <c r="J42" s="27">
        <f t="shared" si="0"/>
        <v>0</v>
      </c>
      <c r="K42" s="119" t="str">
        <f t="shared" si="1"/>
        <v/>
      </c>
      <c r="L42" s="116" t="str">
        <f t="shared" si="2"/>
        <v/>
      </c>
      <c r="M42" s="85"/>
      <c r="N42" s="88" t="s">
        <v>25</v>
      </c>
      <c r="O42" s="28">
        <f t="shared" si="3"/>
        <v>0</v>
      </c>
      <c r="P42" s="29">
        <f t="shared" si="4"/>
        <v>0</v>
      </c>
      <c r="Q42" s="29">
        <f t="shared" si="5"/>
        <v>0</v>
      </c>
      <c r="R42" s="29">
        <f t="shared" si="6"/>
        <v>0</v>
      </c>
      <c r="S42" s="30">
        <f t="shared" si="7"/>
        <v>0</v>
      </c>
      <c r="T42" s="95">
        <f t="shared" si="8"/>
        <v>0</v>
      </c>
      <c r="U42" s="32">
        <f t="shared" si="9"/>
        <v>0</v>
      </c>
      <c r="V42" s="33">
        <f t="shared" si="10"/>
        <v>0</v>
      </c>
      <c r="W42" s="32">
        <f t="shared" si="11"/>
        <v>0</v>
      </c>
      <c r="X42" s="34">
        <f t="shared" si="12"/>
        <v>0</v>
      </c>
      <c r="Y42" s="32">
        <f t="shared" si="13"/>
        <v>0</v>
      </c>
      <c r="Z42" s="34">
        <f t="shared" si="14"/>
        <v>0</v>
      </c>
      <c r="AA42" s="31">
        <f t="shared" si="15"/>
        <v>0</v>
      </c>
      <c r="AB42" s="110">
        <f t="shared" si="16"/>
        <v>0</v>
      </c>
      <c r="AC42" s="35"/>
    </row>
    <row r="43" spans="1:29" ht="17.25" x14ac:dyDescent="0.25">
      <c r="A43" s="46"/>
      <c r="B43" s="47"/>
      <c r="C43" s="47"/>
      <c r="D43" s="48"/>
      <c r="E43" s="49"/>
      <c r="F43" s="50"/>
      <c r="G43" s="50"/>
      <c r="H43" s="51"/>
      <c r="I43" s="51"/>
      <c r="J43" s="27">
        <f t="shared" si="0"/>
        <v>0</v>
      </c>
      <c r="K43" s="119" t="str">
        <f t="shared" si="1"/>
        <v/>
      </c>
      <c r="L43" s="116" t="str">
        <f t="shared" si="2"/>
        <v/>
      </c>
      <c r="M43" s="85"/>
      <c r="N43" s="88" t="s">
        <v>25</v>
      </c>
      <c r="O43" s="28">
        <f t="shared" si="3"/>
        <v>0</v>
      </c>
      <c r="P43" s="29">
        <f t="shared" si="4"/>
        <v>0</v>
      </c>
      <c r="Q43" s="29">
        <f t="shared" si="5"/>
        <v>0</v>
      </c>
      <c r="R43" s="29">
        <f t="shared" si="6"/>
        <v>0</v>
      </c>
      <c r="S43" s="30">
        <f t="shared" si="7"/>
        <v>0</v>
      </c>
      <c r="T43" s="95">
        <f t="shared" si="8"/>
        <v>0</v>
      </c>
      <c r="U43" s="32">
        <f t="shared" si="9"/>
        <v>0</v>
      </c>
      <c r="V43" s="33">
        <f t="shared" si="10"/>
        <v>0</v>
      </c>
      <c r="W43" s="32">
        <f t="shared" si="11"/>
        <v>0</v>
      </c>
      <c r="X43" s="34">
        <f t="shared" si="12"/>
        <v>0</v>
      </c>
      <c r="Y43" s="32">
        <f t="shared" si="13"/>
        <v>0</v>
      </c>
      <c r="Z43" s="34">
        <f t="shared" si="14"/>
        <v>0</v>
      </c>
      <c r="AA43" s="31">
        <f t="shared" si="15"/>
        <v>0</v>
      </c>
      <c r="AB43" s="110">
        <f t="shared" si="16"/>
        <v>0</v>
      </c>
      <c r="AC43" s="35"/>
    </row>
    <row r="44" spans="1:29" ht="17.25" x14ac:dyDescent="0.25">
      <c r="A44" s="46"/>
      <c r="B44" s="47"/>
      <c r="C44" s="47"/>
      <c r="D44" s="48"/>
      <c r="E44" s="49"/>
      <c r="F44" s="50"/>
      <c r="G44" s="50"/>
      <c r="H44" s="51"/>
      <c r="I44" s="51"/>
      <c r="J44" s="27">
        <f t="shared" si="0"/>
        <v>0</v>
      </c>
      <c r="K44" s="119" t="str">
        <f t="shared" si="1"/>
        <v/>
      </c>
      <c r="L44" s="116" t="str">
        <f t="shared" si="2"/>
        <v/>
      </c>
      <c r="M44" s="85"/>
      <c r="N44" s="88" t="s">
        <v>25</v>
      </c>
      <c r="O44" s="28">
        <f t="shared" si="3"/>
        <v>0</v>
      </c>
      <c r="P44" s="29">
        <f t="shared" si="4"/>
        <v>0</v>
      </c>
      <c r="Q44" s="29">
        <f t="shared" si="5"/>
        <v>0</v>
      </c>
      <c r="R44" s="29">
        <f t="shared" si="6"/>
        <v>0</v>
      </c>
      <c r="S44" s="30">
        <f t="shared" si="7"/>
        <v>0</v>
      </c>
      <c r="T44" s="95">
        <f t="shared" si="8"/>
        <v>0</v>
      </c>
      <c r="U44" s="32">
        <f t="shared" si="9"/>
        <v>0</v>
      </c>
      <c r="V44" s="33">
        <f t="shared" si="10"/>
        <v>0</v>
      </c>
      <c r="W44" s="32">
        <f t="shared" si="11"/>
        <v>0</v>
      </c>
      <c r="X44" s="34">
        <f t="shared" si="12"/>
        <v>0</v>
      </c>
      <c r="Y44" s="32">
        <f t="shared" si="13"/>
        <v>0</v>
      </c>
      <c r="Z44" s="34">
        <f t="shared" si="14"/>
        <v>0</v>
      </c>
      <c r="AA44" s="31">
        <f t="shared" si="15"/>
        <v>0</v>
      </c>
      <c r="AB44" s="110">
        <f t="shared" si="16"/>
        <v>0</v>
      </c>
      <c r="AC44" s="35"/>
    </row>
    <row r="45" spans="1:29" ht="17.25" x14ac:dyDescent="0.25">
      <c r="A45" s="46"/>
      <c r="B45" s="47"/>
      <c r="C45" s="47"/>
      <c r="D45" s="48"/>
      <c r="E45" s="49"/>
      <c r="F45" s="50"/>
      <c r="G45" s="50"/>
      <c r="H45" s="51"/>
      <c r="I45" s="51"/>
      <c r="J45" s="27">
        <f t="shared" si="0"/>
        <v>0</v>
      </c>
      <c r="K45" s="119" t="str">
        <f t="shared" si="1"/>
        <v/>
      </c>
      <c r="L45" s="116" t="str">
        <f t="shared" si="2"/>
        <v/>
      </c>
      <c r="M45" s="85"/>
      <c r="N45" s="88" t="s">
        <v>25</v>
      </c>
      <c r="O45" s="28">
        <f t="shared" si="3"/>
        <v>0</v>
      </c>
      <c r="P45" s="29">
        <f t="shared" si="4"/>
        <v>0</v>
      </c>
      <c r="Q45" s="29">
        <f t="shared" si="5"/>
        <v>0</v>
      </c>
      <c r="R45" s="29">
        <f t="shared" si="6"/>
        <v>0</v>
      </c>
      <c r="S45" s="30">
        <f t="shared" si="7"/>
        <v>0</v>
      </c>
      <c r="T45" s="95">
        <f t="shared" si="8"/>
        <v>0</v>
      </c>
      <c r="U45" s="32">
        <f t="shared" si="9"/>
        <v>0</v>
      </c>
      <c r="V45" s="33">
        <f t="shared" si="10"/>
        <v>0</v>
      </c>
      <c r="W45" s="32">
        <f t="shared" si="11"/>
        <v>0</v>
      </c>
      <c r="X45" s="34">
        <f t="shared" si="12"/>
        <v>0</v>
      </c>
      <c r="Y45" s="32">
        <f t="shared" si="13"/>
        <v>0</v>
      </c>
      <c r="Z45" s="34">
        <f t="shared" si="14"/>
        <v>0</v>
      </c>
      <c r="AA45" s="31">
        <f t="shared" si="15"/>
        <v>0</v>
      </c>
      <c r="AB45" s="110">
        <f t="shared" si="16"/>
        <v>0</v>
      </c>
      <c r="AC45" s="35"/>
    </row>
    <row r="46" spans="1:29" ht="17.25" x14ac:dyDescent="0.25">
      <c r="A46" s="46"/>
      <c r="B46" s="47"/>
      <c r="C46" s="47"/>
      <c r="D46" s="48"/>
      <c r="E46" s="49"/>
      <c r="F46" s="50"/>
      <c r="G46" s="50"/>
      <c r="H46" s="51"/>
      <c r="I46" s="51"/>
      <c r="J46" s="27">
        <f t="shared" si="0"/>
        <v>0</v>
      </c>
      <c r="K46" s="119" t="str">
        <f t="shared" si="1"/>
        <v/>
      </c>
      <c r="L46" s="116" t="str">
        <f t="shared" si="2"/>
        <v/>
      </c>
      <c r="M46" s="85"/>
      <c r="N46" s="88" t="s">
        <v>25</v>
      </c>
      <c r="O46" s="28">
        <f t="shared" si="3"/>
        <v>0</v>
      </c>
      <c r="P46" s="29">
        <f t="shared" si="4"/>
        <v>0</v>
      </c>
      <c r="Q46" s="29">
        <f t="shared" si="5"/>
        <v>0</v>
      </c>
      <c r="R46" s="29">
        <f t="shared" si="6"/>
        <v>0</v>
      </c>
      <c r="S46" s="30">
        <f t="shared" si="7"/>
        <v>0</v>
      </c>
      <c r="T46" s="95">
        <f t="shared" si="8"/>
        <v>0</v>
      </c>
      <c r="U46" s="32">
        <f t="shared" si="9"/>
        <v>0</v>
      </c>
      <c r="V46" s="33">
        <f t="shared" si="10"/>
        <v>0</v>
      </c>
      <c r="W46" s="32">
        <f t="shared" si="11"/>
        <v>0</v>
      </c>
      <c r="X46" s="34">
        <f t="shared" si="12"/>
        <v>0</v>
      </c>
      <c r="Y46" s="32">
        <f t="shared" si="13"/>
        <v>0</v>
      </c>
      <c r="Z46" s="34">
        <f t="shared" si="14"/>
        <v>0</v>
      </c>
      <c r="AA46" s="31">
        <f t="shared" si="15"/>
        <v>0</v>
      </c>
      <c r="AB46" s="110">
        <f t="shared" si="16"/>
        <v>0</v>
      </c>
      <c r="AC46" s="35"/>
    </row>
    <row r="47" spans="1:29" ht="17.25" x14ac:dyDescent="0.25">
      <c r="A47" s="46"/>
      <c r="B47" s="47"/>
      <c r="C47" s="47"/>
      <c r="D47" s="48"/>
      <c r="E47" s="49"/>
      <c r="F47" s="50"/>
      <c r="G47" s="50"/>
      <c r="H47" s="51"/>
      <c r="I47" s="51"/>
      <c r="J47" s="27">
        <f t="shared" si="0"/>
        <v>0</v>
      </c>
      <c r="K47" s="119" t="str">
        <f t="shared" si="1"/>
        <v/>
      </c>
      <c r="L47" s="116" t="str">
        <f t="shared" si="2"/>
        <v/>
      </c>
      <c r="M47" s="85"/>
      <c r="N47" s="88" t="s">
        <v>25</v>
      </c>
      <c r="O47" s="28">
        <f t="shared" si="3"/>
        <v>0</v>
      </c>
      <c r="P47" s="29">
        <f t="shared" si="4"/>
        <v>0</v>
      </c>
      <c r="Q47" s="29">
        <f t="shared" si="5"/>
        <v>0</v>
      </c>
      <c r="R47" s="29">
        <f t="shared" si="6"/>
        <v>0</v>
      </c>
      <c r="S47" s="30">
        <f t="shared" si="7"/>
        <v>0</v>
      </c>
      <c r="T47" s="95">
        <f t="shared" si="8"/>
        <v>0</v>
      </c>
      <c r="U47" s="32">
        <f t="shared" si="9"/>
        <v>0</v>
      </c>
      <c r="V47" s="33">
        <f t="shared" si="10"/>
        <v>0</v>
      </c>
      <c r="W47" s="32">
        <f t="shared" si="11"/>
        <v>0</v>
      </c>
      <c r="X47" s="34">
        <f t="shared" si="12"/>
        <v>0</v>
      </c>
      <c r="Y47" s="32">
        <f t="shared" si="13"/>
        <v>0</v>
      </c>
      <c r="Z47" s="34">
        <f t="shared" si="14"/>
        <v>0</v>
      </c>
      <c r="AA47" s="31">
        <f t="shared" si="15"/>
        <v>0</v>
      </c>
      <c r="AB47" s="110">
        <f t="shared" si="16"/>
        <v>0</v>
      </c>
      <c r="AC47" s="35"/>
    </row>
    <row r="48" spans="1:29" ht="17.25" x14ac:dyDescent="0.25">
      <c r="A48" s="46"/>
      <c r="B48" s="47"/>
      <c r="C48" s="47"/>
      <c r="D48" s="48"/>
      <c r="E48" s="49"/>
      <c r="F48" s="50"/>
      <c r="G48" s="50"/>
      <c r="H48" s="51"/>
      <c r="I48" s="51"/>
      <c r="J48" s="27">
        <f t="shared" si="0"/>
        <v>0</v>
      </c>
      <c r="K48" s="119" t="str">
        <f t="shared" si="1"/>
        <v/>
      </c>
      <c r="L48" s="116" t="str">
        <f t="shared" si="2"/>
        <v/>
      </c>
      <c r="M48" s="85"/>
      <c r="N48" s="88" t="s">
        <v>25</v>
      </c>
      <c r="O48" s="28">
        <f t="shared" si="3"/>
        <v>0</v>
      </c>
      <c r="P48" s="29">
        <f t="shared" si="4"/>
        <v>0</v>
      </c>
      <c r="Q48" s="29">
        <f t="shared" si="5"/>
        <v>0</v>
      </c>
      <c r="R48" s="29">
        <f t="shared" si="6"/>
        <v>0</v>
      </c>
      <c r="S48" s="30">
        <f t="shared" si="7"/>
        <v>0</v>
      </c>
      <c r="T48" s="95">
        <f t="shared" si="8"/>
        <v>0</v>
      </c>
      <c r="U48" s="32">
        <f t="shared" si="9"/>
        <v>0</v>
      </c>
      <c r="V48" s="33">
        <f t="shared" si="10"/>
        <v>0</v>
      </c>
      <c r="W48" s="32">
        <f t="shared" si="11"/>
        <v>0</v>
      </c>
      <c r="X48" s="34">
        <f t="shared" si="12"/>
        <v>0</v>
      </c>
      <c r="Y48" s="32">
        <f t="shared" si="13"/>
        <v>0</v>
      </c>
      <c r="Z48" s="34">
        <f t="shared" si="14"/>
        <v>0</v>
      </c>
      <c r="AA48" s="31">
        <f t="shared" si="15"/>
        <v>0</v>
      </c>
      <c r="AB48" s="110">
        <f t="shared" si="16"/>
        <v>0</v>
      </c>
      <c r="AC48" s="35"/>
    </row>
    <row r="49" spans="1:29" ht="17.25" x14ac:dyDescent="0.25">
      <c r="A49" s="46"/>
      <c r="B49" s="47"/>
      <c r="C49" s="47"/>
      <c r="D49" s="48"/>
      <c r="E49" s="49"/>
      <c r="F49" s="50"/>
      <c r="G49" s="50"/>
      <c r="H49" s="51"/>
      <c r="I49" s="51"/>
      <c r="J49" s="27">
        <f t="shared" si="0"/>
        <v>0</v>
      </c>
      <c r="K49" s="119" t="str">
        <f t="shared" si="1"/>
        <v/>
      </c>
      <c r="L49" s="116" t="str">
        <f t="shared" si="2"/>
        <v/>
      </c>
      <c r="M49" s="85"/>
      <c r="N49" s="88" t="s">
        <v>25</v>
      </c>
      <c r="O49" s="28">
        <f t="shared" si="3"/>
        <v>0</v>
      </c>
      <c r="P49" s="29">
        <f t="shared" si="4"/>
        <v>0</v>
      </c>
      <c r="Q49" s="29">
        <f t="shared" si="5"/>
        <v>0</v>
      </c>
      <c r="R49" s="29">
        <f t="shared" si="6"/>
        <v>0</v>
      </c>
      <c r="S49" s="30">
        <f t="shared" si="7"/>
        <v>0</v>
      </c>
      <c r="T49" s="95">
        <f t="shared" si="8"/>
        <v>0</v>
      </c>
      <c r="U49" s="32">
        <f t="shared" si="9"/>
        <v>0</v>
      </c>
      <c r="V49" s="33">
        <f t="shared" si="10"/>
        <v>0</v>
      </c>
      <c r="W49" s="32">
        <f t="shared" si="11"/>
        <v>0</v>
      </c>
      <c r="X49" s="34">
        <f t="shared" si="12"/>
        <v>0</v>
      </c>
      <c r="Y49" s="32">
        <f t="shared" si="13"/>
        <v>0</v>
      </c>
      <c r="Z49" s="34">
        <f t="shared" si="14"/>
        <v>0</v>
      </c>
      <c r="AA49" s="31">
        <f t="shared" si="15"/>
        <v>0</v>
      </c>
      <c r="AB49" s="110">
        <f t="shared" si="16"/>
        <v>0</v>
      </c>
      <c r="AC49" s="35"/>
    </row>
    <row r="50" spans="1:29" ht="17.25" x14ac:dyDescent="0.25">
      <c r="A50" s="46"/>
      <c r="B50" s="47"/>
      <c r="C50" s="47"/>
      <c r="D50" s="48"/>
      <c r="E50" s="49"/>
      <c r="F50" s="50"/>
      <c r="G50" s="50"/>
      <c r="H50" s="51"/>
      <c r="I50" s="51"/>
      <c r="J50" s="27">
        <f t="shared" si="0"/>
        <v>0</v>
      </c>
      <c r="K50" s="119" t="str">
        <f t="shared" si="1"/>
        <v/>
      </c>
      <c r="L50" s="116" t="str">
        <f t="shared" si="2"/>
        <v/>
      </c>
      <c r="M50" s="85"/>
      <c r="N50" s="88" t="s">
        <v>25</v>
      </c>
      <c r="O50" s="28">
        <f t="shared" si="3"/>
        <v>0</v>
      </c>
      <c r="P50" s="29">
        <f t="shared" si="4"/>
        <v>0</v>
      </c>
      <c r="Q50" s="29">
        <f t="shared" si="5"/>
        <v>0</v>
      </c>
      <c r="R50" s="29">
        <f t="shared" si="6"/>
        <v>0</v>
      </c>
      <c r="S50" s="30">
        <f t="shared" si="7"/>
        <v>0</v>
      </c>
      <c r="T50" s="95">
        <f t="shared" si="8"/>
        <v>0</v>
      </c>
      <c r="U50" s="32">
        <f t="shared" si="9"/>
        <v>0</v>
      </c>
      <c r="V50" s="33">
        <f t="shared" si="10"/>
        <v>0</v>
      </c>
      <c r="W50" s="32">
        <f t="shared" si="11"/>
        <v>0</v>
      </c>
      <c r="X50" s="34">
        <f t="shared" si="12"/>
        <v>0</v>
      </c>
      <c r="Y50" s="32">
        <f t="shared" si="13"/>
        <v>0</v>
      </c>
      <c r="Z50" s="34">
        <f t="shared" si="14"/>
        <v>0</v>
      </c>
      <c r="AA50" s="31">
        <f t="shared" si="15"/>
        <v>0</v>
      </c>
      <c r="AB50" s="110">
        <f t="shared" si="16"/>
        <v>0</v>
      </c>
      <c r="AC50" s="35"/>
    </row>
    <row r="51" spans="1:29" ht="17.25" x14ac:dyDescent="0.25">
      <c r="A51" s="46"/>
      <c r="B51" s="47"/>
      <c r="C51" s="47"/>
      <c r="D51" s="48"/>
      <c r="E51" s="49"/>
      <c r="F51" s="50"/>
      <c r="G51" s="50"/>
      <c r="H51" s="51"/>
      <c r="I51" s="51"/>
      <c r="J51" s="27">
        <f t="shared" si="0"/>
        <v>0</v>
      </c>
      <c r="K51" s="119" t="str">
        <f t="shared" si="1"/>
        <v/>
      </c>
      <c r="L51" s="116" t="str">
        <f t="shared" si="2"/>
        <v/>
      </c>
      <c r="M51" s="85"/>
      <c r="N51" s="88" t="s">
        <v>25</v>
      </c>
      <c r="O51" s="28">
        <f t="shared" si="3"/>
        <v>0</v>
      </c>
      <c r="P51" s="29">
        <f t="shared" si="4"/>
        <v>0</v>
      </c>
      <c r="Q51" s="29">
        <f t="shared" si="5"/>
        <v>0</v>
      </c>
      <c r="R51" s="29">
        <f t="shared" si="6"/>
        <v>0</v>
      </c>
      <c r="S51" s="30">
        <f t="shared" si="7"/>
        <v>0</v>
      </c>
      <c r="T51" s="95">
        <f t="shared" si="8"/>
        <v>0</v>
      </c>
      <c r="U51" s="32">
        <f t="shared" si="9"/>
        <v>0</v>
      </c>
      <c r="V51" s="33">
        <f t="shared" si="10"/>
        <v>0</v>
      </c>
      <c r="W51" s="32">
        <f t="shared" si="11"/>
        <v>0</v>
      </c>
      <c r="X51" s="34">
        <f t="shared" si="12"/>
        <v>0</v>
      </c>
      <c r="Y51" s="32">
        <f t="shared" si="13"/>
        <v>0</v>
      </c>
      <c r="Z51" s="34">
        <f t="shared" si="14"/>
        <v>0</v>
      </c>
      <c r="AA51" s="31">
        <f t="shared" si="15"/>
        <v>0</v>
      </c>
      <c r="AB51" s="110">
        <f t="shared" si="16"/>
        <v>0</v>
      </c>
      <c r="AC51" s="35"/>
    </row>
    <row r="52" spans="1:29" ht="17.25" x14ac:dyDescent="0.25">
      <c r="A52" s="46"/>
      <c r="B52" s="47"/>
      <c r="C52" s="47"/>
      <c r="D52" s="48"/>
      <c r="E52" s="49"/>
      <c r="F52" s="50"/>
      <c r="G52" s="50"/>
      <c r="H52" s="51"/>
      <c r="I52" s="51"/>
      <c r="J52" s="27">
        <f t="shared" si="0"/>
        <v>0</v>
      </c>
      <c r="K52" s="119" t="str">
        <f t="shared" si="1"/>
        <v/>
      </c>
      <c r="L52" s="116" t="str">
        <f t="shared" si="2"/>
        <v/>
      </c>
      <c r="M52" s="85"/>
      <c r="N52" s="88" t="s">
        <v>25</v>
      </c>
      <c r="O52" s="28">
        <f t="shared" si="3"/>
        <v>0</v>
      </c>
      <c r="P52" s="29">
        <f t="shared" si="4"/>
        <v>0</v>
      </c>
      <c r="Q52" s="29">
        <f t="shared" si="5"/>
        <v>0</v>
      </c>
      <c r="R52" s="29">
        <f t="shared" si="6"/>
        <v>0</v>
      </c>
      <c r="S52" s="30">
        <f t="shared" si="7"/>
        <v>0</v>
      </c>
      <c r="T52" s="95">
        <f t="shared" si="8"/>
        <v>0</v>
      </c>
      <c r="U52" s="32">
        <f t="shared" si="9"/>
        <v>0</v>
      </c>
      <c r="V52" s="33">
        <f t="shared" si="10"/>
        <v>0</v>
      </c>
      <c r="W52" s="32">
        <f t="shared" si="11"/>
        <v>0</v>
      </c>
      <c r="X52" s="34">
        <f t="shared" si="12"/>
        <v>0</v>
      </c>
      <c r="Y52" s="32">
        <f t="shared" si="13"/>
        <v>0</v>
      </c>
      <c r="Z52" s="34">
        <f t="shared" si="14"/>
        <v>0</v>
      </c>
      <c r="AA52" s="31">
        <f t="shared" si="15"/>
        <v>0</v>
      </c>
      <c r="AB52" s="110">
        <f t="shared" si="16"/>
        <v>0</v>
      </c>
      <c r="AC52" s="35"/>
    </row>
    <row r="53" spans="1:29" ht="17.25" x14ac:dyDescent="0.25">
      <c r="A53" s="46"/>
      <c r="B53" s="47"/>
      <c r="C53" s="47"/>
      <c r="D53" s="48"/>
      <c r="E53" s="49"/>
      <c r="F53" s="50"/>
      <c r="G53" s="50"/>
      <c r="H53" s="51"/>
      <c r="I53" s="51"/>
      <c r="J53" s="27">
        <f t="shared" si="0"/>
        <v>0</v>
      </c>
      <c r="K53" s="119" t="str">
        <f t="shared" si="1"/>
        <v/>
      </c>
      <c r="L53" s="116" t="str">
        <f t="shared" si="2"/>
        <v/>
      </c>
      <c r="M53" s="85"/>
      <c r="N53" s="88" t="s">
        <v>25</v>
      </c>
      <c r="O53" s="28">
        <f t="shared" si="3"/>
        <v>0</v>
      </c>
      <c r="P53" s="29">
        <f t="shared" si="4"/>
        <v>0</v>
      </c>
      <c r="Q53" s="29">
        <f t="shared" si="5"/>
        <v>0</v>
      </c>
      <c r="R53" s="29">
        <f t="shared" si="6"/>
        <v>0</v>
      </c>
      <c r="S53" s="30">
        <f t="shared" si="7"/>
        <v>0</v>
      </c>
      <c r="T53" s="95">
        <f t="shared" si="8"/>
        <v>0</v>
      </c>
      <c r="U53" s="32">
        <f t="shared" si="9"/>
        <v>0</v>
      </c>
      <c r="V53" s="33">
        <f t="shared" si="10"/>
        <v>0</v>
      </c>
      <c r="W53" s="32">
        <f t="shared" si="11"/>
        <v>0</v>
      </c>
      <c r="X53" s="34">
        <f t="shared" si="12"/>
        <v>0</v>
      </c>
      <c r="Y53" s="32">
        <f t="shared" si="13"/>
        <v>0</v>
      </c>
      <c r="Z53" s="34">
        <f t="shared" si="14"/>
        <v>0</v>
      </c>
      <c r="AA53" s="31">
        <f t="shared" si="15"/>
        <v>0</v>
      </c>
      <c r="AB53" s="110">
        <f t="shared" si="16"/>
        <v>0</v>
      </c>
      <c r="AC53" s="35"/>
    </row>
    <row r="54" spans="1:29" ht="17.25" x14ac:dyDescent="0.25">
      <c r="A54" s="46"/>
      <c r="B54" s="47"/>
      <c r="C54" s="47"/>
      <c r="D54" s="48"/>
      <c r="E54" s="49"/>
      <c r="F54" s="50"/>
      <c r="G54" s="50"/>
      <c r="H54" s="51"/>
      <c r="I54" s="51"/>
      <c r="J54" s="27">
        <f t="shared" si="0"/>
        <v>0</v>
      </c>
      <c r="K54" s="119" t="str">
        <f t="shared" si="1"/>
        <v/>
      </c>
      <c r="L54" s="116" t="str">
        <f t="shared" si="2"/>
        <v/>
      </c>
      <c r="M54" s="85"/>
      <c r="N54" s="88" t="s">
        <v>25</v>
      </c>
      <c r="O54" s="28">
        <f t="shared" si="3"/>
        <v>0</v>
      </c>
      <c r="P54" s="29">
        <f t="shared" si="4"/>
        <v>0</v>
      </c>
      <c r="Q54" s="29">
        <f t="shared" si="5"/>
        <v>0</v>
      </c>
      <c r="R54" s="29">
        <f t="shared" si="6"/>
        <v>0</v>
      </c>
      <c r="S54" s="30">
        <f t="shared" si="7"/>
        <v>0</v>
      </c>
      <c r="T54" s="95">
        <f t="shared" si="8"/>
        <v>0</v>
      </c>
      <c r="U54" s="32">
        <f t="shared" si="9"/>
        <v>0</v>
      </c>
      <c r="V54" s="33">
        <f t="shared" si="10"/>
        <v>0</v>
      </c>
      <c r="W54" s="32">
        <f t="shared" si="11"/>
        <v>0</v>
      </c>
      <c r="X54" s="34">
        <f t="shared" si="12"/>
        <v>0</v>
      </c>
      <c r="Y54" s="32">
        <f t="shared" si="13"/>
        <v>0</v>
      </c>
      <c r="Z54" s="34">
        <f t="shared" si="14"/>
        <v>0</v>
      </c>
      <c r="AA54" s="31">
        <f t="shared" si="15"/>
        <v>0</v>
      </c>
      <c r="AB54" s="110">
        <f t="shared" si="16"/>
        <v>0</v>
      </c>
      <c r="AC54" s="35"/>
    </row>
    <row r="55" spans="1:29" ht="17.25" x14ac:dyDescent="0.25">
      <c r="A55" s="46"/>
      <c r="B55" s="47"/>
      <c r="C55" s="47"/>
      <c r="D55" s="48"/>
      <c r="E55" s="49"/>
      <c r="F55" s="50"/>
      <c r="G55" s="50"/>
      <c r="H55" s="51"/>
      <c r="I55" s="51"/>
      <c r="J55" s="27">
        <f t="shared" si="0"/>
        <v>0</v>
      </c>
      <c r="K55" s="119" t="str">
        <f t="shared" si="1"/>
        <v/>
      </c>
      <c r="L55" s="116" t="str">
        <f t="shared" si="2"/>
        <v/>
      </c>
      <c r="M55" s="85"/>
      <c r="N55" s="88" t="s">
        <v>25</v>
      </c>
      <c r="O55" s="28">
        <f t="shared" si="3"/>
        <v>0</v>
      </c>
      <c r="P55" s="29">
        <f t="shared" si="4"/>
        <v>0</v>
      </c>
      <c r="Q55" s="29">
        <f t="shared" si="5"/>
        <v>0</v>
      </c>
      <c r="R55" s="29">
        <f t="shared" si="6"/>
        <v>0</v>
      </c>
      <c r="S55" s="30">
        <f t="shared" si="7"/>
        <v>0</v>
      </c>
      <c r="T55" s="95">
        <f t="shared" si="8"/>
        <v>0</v>
      </c>
      <c r="U55" s="32">
        <f t="shared" si="9"/>
        <v>0</v>
      </c>
      <c r="V55" s="33">
        <f t="shared" si="10"/>
        <v>0</v>
      </c>
      <c r="W55" s="32">
        <f t="shared" si="11"/>
        <v>0</v>
      </c>
      <c r="X55" s="34">
        <f t="shared" si="12"/>
        <v>0</v>
      </c>
      <c r="Y55" s="32">
        <f t="shared" si="13"/>
        <v>0</v>
      </c>
      <c r="Z55" s="34">
        <f t="shared" si="14"/>
        <v>0</v>
      </c>
      <c r="AA55" s="31">
        <f t="shared" si="15"/>
        <v>0</v>
      </c>
      <c r="AB55" s="110">
        <f t="shared" si="16"/>
        <v>0</v>
      </c>
      <c r="AC55" s="35"/>
    </row>
    <row r="56" spans="1:29" ht="17.25" x14ac:dyDescent="0.25">
      <c r="A56" s="46"/>
      <c r="B56" s="47"/>
      <c r="C56" s="47"/>
      <c r="D56" s="48"/>
      <c r="E56" s="49"/>
      <c r="F56" s="50"/>
      <c r="G56" s="50"/>
      <c r="H56" s="51"/>
      <c r="I56" s="51"/>
      <c r="J56" s="27">
        <f t="shared" si="0"/>
        <v>0</v>
      </c>
      <c r="K56" s="119" t="str">
        <f t="shared" si="1"/>
        <v/>
      </c>
      <c r="L56" s="116" t="str">
        <f t="shared" si="2"/>
        <v/>
      </c>
      <c r="M56" s="85"/>
      <c r="N56" s="88" t="s">
        <v>25</v>
      </c>
      <c r="O56" s="28">
        <f t="shared" si="3"/>
        <v>0</v>
      </c>
      <c r="P56" s="29">
        <f t="shared" si="4"/>
        <v>0</v>
      </c>
      <c r="Q56" s="29">
        <f t="shared" si="5"/>
        <v>0</v>
      </c>
      <c r="R56" s="29">
        <f t="shared" si="6"/>
        <v>0</v>
      </c>
      <c r="S56" s="30">
        <f t="shared" si="7"/>
        <v>0</v>
      </c>
      <c r="T56" s="95">
        <f t="shared" si="8"/>
        <v>0</v>
      </c>
      <c r="U56" s="32">
        <f t="shared" si="9"/>
        <v>0</v>
      </c>
      <c r="V56" s="33">
        <f t="shared" si="10"/>
        <v>0</v>
      </c>
      <c r="W56" s="32">
        <f t="shared" si="11"/>
        <v>0</v>
      </c>
      <c r="X56" s="34">
        <f t="shared" si="12"/>
        <v>0</v>
      </c>
      <c r="Y56" s="32">
        <f t="shared" si="13"/>
        <v>0</v>
      </c>
      <c r="Z56" s="34">
        <f t="shared" si="14"/>
        <v>0</v>
      </c>
      <c r="AA56" s="31">
        <f t="shared" si="15"/>
        <v>0</v>
      </c>
      <c r="AB56" s="110">
        <f t="shared" si="16"/>
        <v>0</v>
      </c>
      <c r="AC56" s="35"/>
    </row>
    <row r="57" spans="1:29" ht="17.25" x14ac:dyDescent="0.25">
      <c r="A57" s="46"/>
      <c r="B57" s="47"/>
      <c r="C57" s="47"/>
      <c r="D57" s="48"/>
      <c r="E57" s="49"/>
      <c r="F57" s="50"/>
      <c r="G57" s="50"/>
      <c r="H57" s="51"/>
      <c r="I57" s="51"/>
      <c r="J57" s="27">
        <f t="shared" si="0"/>
        <v>0</v>
      </c>
      <c r="K57" s="119" t="str">
        <f t="shared" si="1"/>
        <v/>
      </c>
      <c r="L57" s="116" t="str">
        <f t="shared" si="2"/>
        <v/>
      </c>
      <c r="M57" s="85"/>
      <c r="N57" s="88" t="s">
        <v>25</v>
      </c>
      <c r="O57" s="28">
        <f t="shared" si="3"/>
        <v>0</v>
      </c>
      <c r="P57" s="29">
        <f t="shared" si="4"/>
        <v>0</v>
      </c>
      <c r="Q57" s="29">
        <f t="shared" si="5"/>
        <v>0</v>
      </c>
      <c r="R57" s="29">
        <f t="shared" si="6"/>
        <v>0</v>
      </c>
      <c r="S57" s="30">
        <f t="shared" si="7"/>
        <v>0</v>
      </c>
      <c r="T57" s="95">
        <f t="shared" si="8"/>
        <v>0</v>
      </c>
      <c r="U57" s="32">
        <f t="shared" si="9"/>
        <v>0</v>
      </c>
      <c r="V57" s="33">
        <f t="shared" si="10"/>
        <v>0</v>
      </c>
      <c r="W57" s="32">
        <f t="shared" si="11"/>
        <v>0</v>
      </c>
      <c r="X57" s="34">
        <f t="shared" si="12"/>
        <v>0</v>
      </c>
      <c r="Y57" s="32">
        <f t="shared" si="13"/>
        <v>0</v>
      </c>
      <c r="Z57" s="34">
        <f t="shared" si="14"/>
        <v>0</v>
      </c>
      <c r="AA57" s="31">
        <f t="shared" si="15"/>
        <v>0</v>
      </c>
      <c r="AB57" s="110">
        <f t="shared" si="16"/>
        <v>0</v>
      </c>
      <c r="AC57" s="35"/>
    </row>
    <row r="58" spans="1:29" ht="17.25" x14ac:dyDescent="0.25">
      <c r="A58" s="46"/>
      <c r="B58" s="47"/>
      <c r="C58" s="47"/>
      <c r="D58" s="48"/>
      <c r="E58" s="49"/>
      <c r="F58" s="50"/>
      <c r="G58" s="50"/>
      <c r="H58" s="51"/>
      <c r="I58" s="51"/>
      <c r="J58" s="27">
        <f t="shared" si="0"/>
        <v>0</v>
      </c>
      <c r="K58" s="119" t="str">
        <f t="shared" si="1"/>
        <v/>
      </c>
      <c r="L58" s="116" t="str">
        <f t="shared" si="2"/>
        <v/>
      </c>
      <c r="M58" s="85"/>
      <c r="N58" s="88" t="s">
        <v>25</v>
      </c>
      <c r="O58" s="28">
        <f t="shared" si="3"/>
        <v>0</v>
      </c>
      <c r="P58" s="29">
        <f t="shared" si="4"/>
        <v>0</v>
      </c>
      <c r="Q58" s="29">
        <f t="shared" si="5"/>
        <v>0</v>
      </c>
      <c r="R58" s="29">
        <f t="shared" si="6"/>
        <v>0</v>
      </c>
      <c r="S58" s="30">
        <f t="shared" si="7"/>
        <v>0</v>
      </c>
      <c r="T58" s="95">
        <f t="shared" si="8"/>
        <v>0</v>
      </c>
      <c r="U58" s="32">
        <f t="shared" si="9"/>
        <v>0</v>
      </c>
      <c r="V58" s="33">
        <f t="shared" si="10"/>
        <v>0</v>
      </c>
      <c r="W58" s="32">
        <f t="shared" si="11"/>
        <v>0</v>
      </c>
      <c r="X58" s="34">
        <f t="shared" si="12"/>
        <v>0</v>
      </c>
      <c r="Y58" s="32">
        <f t="shared" si="13"/>
        <v>0</v>
      </c>
      <c r="Z58" s="34">
        <f t="shared" si="14"/>
        <v>0</v>
      </c>
      <c r="AA58" s="31">
        <f t="shared" si="15"/>
        <v>0</v>
      </c>
      <c r="AB58" s="110">
        <f t="shared" si="16"/>
        <v>0</v>
      </c>
      <c r="AC58" s="35"/>
    </row>
    <row r="59" spans="1:29" ht="17.25" x14ac:dyDescent="0.25">
      <c r="A59" s="46"/>
      <c r="B59" s="47"/>
      <c r="C59" s="47"/>
      <c r="D59" s="48"/>
      <c r="E59" s="49"/>
      <c r="F59" s="50"/>
      <c r="G59" s="50"/>
      <c r="H59" s="51"/>
      <c r="I59" s="51"/>
      <c r="J59" s="27">
        <f t="shared" si="0"/>
        <v>0</v>
      </c>
      <c r="K59" s="119" t="str">
        <f t="shared" si="1"/>
        <v/>
      </c>
      <c r="L59" s="116" t="str">
        <f t="shared" si="2"/>
        <v/>
      </c>
      <c r="M59" s="85"/>
      <c r="N59" s="88" t="s">
        <v>25</v>
      </c>
      <c r="O59" s="28">
        <f t="shared" si="3"/>
        <v>0</v>
      </c>
      <c r="P59" s="29">
        <f t="shared" si="4"/>
        <v>0</v>
      </c>
      <c r="Q59" s="29">
        <f t="shared" si="5"/>
        <v>0</v>
      </c>
      <c r="R59" s="29">
        <f t="shared" si="6"/>
        <v>0</v>
      </c>
      <c r="S59" s="30">
        <f t="shared" si="7"/>
        <v>0</v>
      </c>
      <c r="T59" s="95">
        <f t="shared" si="8"/>
        <v>0</v>
      </c>
      <c r="U59" s="32">
        <f t="shared" si="9"/>
        <v>0</v>
      </c>
      <c r="V59" s="33">
        <f t="shared" si="10"/>
        <v>0</v>
      </c>
      <c r="W59" s="32">
        <f t="shared" si="11"/>
        <v>0</v>
      </c>
      <c r="X59" s="34">
        <f t="shared" si="12"/>
        <v>0</v>
      </c>
      <c r="Y59" s="32">
        <f t="shared" si="13"/>
        <v>0</v>
      </c>
      <c r="Z59" s="34">
        <f t="shared" si="14"/>
        <v>0</v>
      </c>
      <c r="AA59" s="31">
        <f t="shared" si="15"/>
        <v>0</v>
      </c>
      <c r="AB59" s="110">
        <f t="shared" si="16"/>
        <v>0</v>
      </c>
      <c r="AC59" s="35"/>
    </row>
    <row r="60" spans="1:29" ht="17.25" x14ac:dyDescent="0.25">
      <c r="A60" s="46"/>
      <c r="B60" s="47"/>
      <c r="C60" s="47"/>
      <c r="D60" s="48"/>
      <c r="E60" s="49"/>
      <c r="F60" s="50"/>
      <c r="G60" s="50"/>
      <c r="H60" s="51"/>
      <c r="I60" s="51"/>
      <c r="J60" s="27">
        <f t="shared" si="0"/>
        <v>0</v>
      </c>
      <c r="K60" s="119" t="str">
        <f t="shared" si="1"/>
        <v/>
      </c>
      <c r="L60" s="116" t="str">
        <f t="shared" si="2"/>
        <v/>
      </c>
      <c r="M60" s="85"/>
      <c r="N60" s="88" t="s">
        <v>25</v>
      </c>
      <c r="O60" s="28">
        <f t="shared" si="3"/>
        <v>0</v>
      </c>
      <c r="P60" s="29">
        <f t="shared" si="4"/>
        <v>0</v>
      </c>
      <c r="Q60" s="29">
        <f t="shared" si="5"/>
        <v>0</v>
      </c>
      <c r="R60" s="29">
        <f t="shared" si="6"/>
        <v>0</v>
      </c>
      <c r="S60" s="30">
        <f t="shared" si="7"/>
        <v>0</v>
      </c>
      <c r="T60" s="95">
        <f t="shared" si="8"/>
        <v>0</v>
      </c>
      <c r="U60" s="32">
        <f t="shared" si="9"/>
        <v>0</v>
      </c>
      <c r="V60" s="33">
        <f t="shared" si="10"/>
        <v>0</v>
      </c>
      <c r="W60" s="32">
        <f t="shared" si="11"/>
        <v>0</v>
      </c>
      <c r="X60" s="34">
        <f t="shared" si="12"/>
        <v>0</v>
      </c>
      <c r="Y60" s="32">
        <f t="shared" si="13"/>
        <v>0</v>
      </c>
      <c r="Z60" s="34">
        <f t="shared" si="14"/>
        <v>0</v>
      </c>
      <c r="AA60" s="31">
        <f t="shared" si="15"/>
        <v>0</v>
      </c>
      <c r="AB60" s="110">
        <f t="shared" si="16"/>
        <v>0</v>
      </c>
      <c r="AC60" s="35"/>
    </row>
    <row r="61" spans="1:29" ht="17.25" x14ac:dyDescent="0.25">
      <c r="A61" s="46"/>
      <c r="B61" s="47"/>
      <c r="C61" s="47"/>
      <c r="D61" s="48"/>
      <c r="E61" s="49"/>
      <c r="F61" s="50"/>
      <c r="G61" s="50"/>
      <c r="H61" s="51"/>
      <c r="I61" s="51"/>
      <c r="J61" s="27">
        <f t="shared" si="0"/>
        <v>0</v>
      </c>
      <c r="K61" s="119" t="str">
        <f t="shared" si="1"/>
        <v/>
      </c>
      <c r="L61" s="116" t="str">
        <f t="shared" si="2"/>
        <v/>
      </c>
      <c r="M61" s="85"/>
      <c r="N61" s="88" t="s">
        <v>25</v>
      </c>
      <c r="O61" s="28">
        <f t="shared" si="3"/>
        <v>0</v>
      </c>
      <c r="P61" s="29">
        <f t="shared" si="4"/>
        <v>0</v>
      </c>
      <c r="Q61" s="29">
        <f t="shared" si="5"/>
        <v>0</v>
      </c>
      <c r="R61" s="29">
        <f t="shared" si="6"/>
        <v>0</v>
      </c>
      <c r="S61" s="30">
        <f t="shared" si="7"/>
        <v>0</v>
      </c>
      <c r="T61" s="95">
        <f t="shared" si="8"/>
        <v>0</v>
      </c>
      <c r="U61" s="32">
        <f t="shared" si="9"/>
        <v>0</v>
      </c>
      <c r="V61" s="33">
        <f t="shared" si="10"/>
        <v>0</v>
      </c>
      <c r="W61" s="32">
        <f t="shared" si="11"/>
        <v>0</v>
      </c>
      <c r="X61" s="34">
        <f t="shared" si="12"/>
        <v>0</v>
      </c>
      <c r="Y61" s="32">
        <f t="shared" si="13"/>
        <v>0</v>
      </c>
      <c r="Z61" s="34">
        <f t="shared" si="14"/>
        <v>0</v>
      </c>
      <c r="AA61" s="31">
        <f t="shared" si="15"/>
        <v>0</v>
      </c>
      <c r="AB61" s="110">
        <f t="shared" si="16"/>
        <v>0</v>
      </c>
      <c r="AC61" s="35"/>
    </row>
    <row r="62" spans="1:29" ht="17.25" x14ac:dyDescent="0.25">
      <c r="A62" s="46"/>
      <c r="B62" s="47"/>
      <c r="C62" s="47"/>
      <c r="D62" s="48"/>
      <c r="E62" s="49"/>
      <c r="F62" s="50"/>
      <c r="G62" s="50"/>
      <c r="H62" s="51"/>
      <c r="I62" s="51"/>
      <c r="J62" s="27">
        <f t="shared" si="0"/>
        <v>0</v>
      </c>
      <c r="K62" s="119" t="str">
        <f t="shared" si="1"/>
        <v/>
      </c>
      <c r="L62" s="116" t="str">
        <f t="shared" si="2"/>
        <v/>
      </c>
      <c r="M62" s="85"/>
      <c r="N62" s="88" t="s">
        <v>25</v>
      </c>
      <c r="O62" s="28">
        <f t="shared" si="3"/>
        <v>0</v>
      </c>
      <c r="P62" s="29">
        <f t="shared" si="4"/>
        <v>0</v>
      </c>
      <c r="Q62" s="29">
        <f t="shared" si="5"/>
        <v>0</v>
      </c>
      <c r="R62" s="29">
        <f t="shared" si="6"/>
        <v>0</v>
      </c>
      <c r="S62" s="30">
        <f t="shared" si="7"/>
        <v>0</v>
      </c>
      <c r="T62" s="95">
        <f t="shared" si="8"/>
        <v>0</v>
      </c>
      <c r="U62" s="32">
        <f t="shared" si="9"/>
        <v>0</v>
      </c>
      <c r="V62" s="33">
        <f t="shared" si="10"/>
        <v>0</v>
      </c>
      <c r="W62" s="32">
        <f t="shared" si="11"/>
        <v>0</v>
      </c>
      <c r="X62" s="34">
        <f t="shared" si="12"/>
        <v>0</v>
      </c>
      <c r="Y62" s="32">
        <f t="shared" si="13"/>
        <v>0</v>
      </c>
      <c r="Z62" s="34">
        <f t="shared" si="14"/>
        <v>0</v>
      </c>
      <c r="AA62" s="31">
        <f t="shared" si="15"/>
        <v>0</v>
      </c>
      <c r="AB62" s="110">
        <f t="shared" si="16"/>
        <v>0</v>
      </c>
      <c r="AC62" s="35"/>
    </row>
    <row r="63" spans="1:29" ht="17.25" x14ac:dyDescent="0.25">
      <c r="A63" s="46"/>
      <c r="B63" s="47"/>
      <c r="C63" s="47"/>
      <c r="D63" s="48"/>
      <c r="E63" s="49"/>
      <c r="F63" s="50"/>
      <c r="G63" s="50"/>
      <c r="H63" s="51"/>
      <c r="I63" s="51"/>
      <c r="J63" s="27">
        <f t="shared" si="0"/>
        <v>0</v>
      </c>
      <c r="K63" s="119" t="str">
        <f t="shared" si="1"/>
        <v/>
      </c>
      <c r="L63" s="116" t="str">
        <f t="shared" si="2"/>
        <v/>
      </c>
      <c r="M63" s="85"/>
      <c r="N63" s="88" t="s">
        <v>25</v>
      </c>
      <c r="O63" s="28">
        <f t="shared" si="3"/>
        <v>0</v>
      </c>
      <c r="P63" s="29">
        <f t="shared" si="4"/>
        <v>0</v>
      </c>
      <c r="Q63" s="29">
        <f t="shared" si="5"/>
        <v>0</v>
      </c>
      <c r="R63" s="29">
        <f t="shared" si="6"/>
        <v>0</v>
      </c>
      <c r="S63" s="30">
        <f t="shared" si="7"/>
        <v>0</v>
      </c>
      <c r="T63" s="95">
        <f t="shared" si="8"/>
        <v>0</v>
      </c>
      <c r="U63" s="32">
        <f t="shared" si="9"/>
        <v>0</v>
      </c>
      <c r="V63" s="33">
        <f t="shared" si="10"/>
        <v>0</v>
      </c>
      <c r="W63" s="32">
        <f t="shared" si="11"/>
        <v>0</v>
      </c>
      <c r="X63" s="34">
        <f t="shared" si="12"/>
        <v>0</v>
      </c>
      <c r="Y63" s="32">
        <f t="shared" si="13"/>
        <v>0</v>
      </c>
      <c r="Z63" s="34">
        <f t="shared" si="14"/>
        <v>0</v>
      </c>
      <c r="AA63" s="31">
        <f t="shared" si="15"/>
        <v>0</v>
      </c>
      <c r="AB63" s="110">
        <f t="shared" si="16"/>
        <v>0</v>
      </c>
      <c r="AC63" s="35"/>
    </row>
    <row r="64" spans="1:29" ht="17.25" x14ac:dyDescent="0.25">
      <c r="A64" s="46"/>
      <c r="B64" s="47"/>
      <c r="C64" s="47"/>
      <c r="D64" s="48"/>
      <c r="E64" s="49"/>
      <c r="F64" s="50"/>
      <c r="G64" s="50"/>
      <c r="H64" s="51"/>
      <c r="I64" s="51"/>
      <c r="J64" s="27">
        <f t="shared" si="0"/>
        <v>0</v>
      </c>
      <c r="K64" s="119" t="str">
        <f t="shared" si="1"/>
        <v/>
      </c>
      <c r="L64" s="116" t="str">
        <f t="shared" si="2"/>
        <v/>
      </c>
      <c r="M64" s="85"/>
      <c r="N64" s="88" t="s">
        <v>25</v>
      </c>
      <c r="O64" s="28">
        <f t="shared" si="3"/>
        <v>0</v>
      </c>
      <c r="P64" s="29">
        <f t="shared" si="4"/>
        <v>0</v>
      </c>
      <c r="Q64" s="29">
        <f t="shared" si="5"/>
        <v>0</v>
      </c>
      <c r="R64" s="29">
        <f t="shared" si="6"/>
        <v>0</v>
      </c>
      <c r="S64" s="30">
        <f t="shared" si="7"/>
        <v>0</v>
      </c>
      <c r="T64" s="95">
        <f t="shared" si="8"/>
        <v>0</v>
      </c>
      <c r="U64" s="32">
        <f t="shared" si="9"/>
        <v>0</v>
      </c>
      <c r="V64" s="33">
        <f t="shared" si="10"/>
        <v>0</v>
      </c>
      <c r="W64" s="32">
        <f t="shared" si="11"/>
        <v>0</v>
      </c>
      <c r="X64" s="34">
        <f t="shared" si="12"/>
        <v>0</v>
      </c>
      <c r="Y64" s="32">
        <f t="shared" si="13"/>
        <v>0</v>
      </c>
      <c r="Z64" s="34">
        <f t="shared" si="14"/>
        <v>0</v>
      </c>
      <c r="AA64" s="31">
        <f t="shared" si="15"/>
        <v>0</v>
      </c>
      <c r="AB64" s="110">
        <f t="shared" si="16"/>
        <v>0</v>
      </c>
      <c r="AC64" s="35"/>
    </row>
    <row r="65" spans="1:29" ht="17.25" x14ac:dyDescent="0.25">
      <c r="A65" s="46"/>
      <c r="B65" s="47"/>
      <c r="C65" s="47"/>
      <c r="D65" s="48"/>
      <c r="E65" s="49"/>
      <c r="F65" s="50"/>
      <c r="G65" s="50"/>
      <c r="H65" s="51"/>
      <c r="I65" s="51"/>
      <c r="J65" s="27">
        <f t="shared" si="0"/>
        <v>0</v>
      </c>
      <c r="K65" s="119" t="str">
        <f t="shared" si="1"/>
        <v/>
      </c>
      <c r="L65" s="116" t="str">
        <f t="shared" si="2"/>
        <v/>
      </c>
      <c r="M65" s="85"/>
      <c r="N65" s="88" t="s">
        <v>25</v>
      </c>
      <c r="O65" s="28">
        <f t="shared" si="3"/>
        <v>0</v>
      </c>
      <c r="P65" s="29">
        <f t="shared" si="4"/>
        <v>0</v>
      </c>
      <c r="Q65" s="29">
        <f t="shared" si="5"/>
        <v>0</v>
      </c>
      <c r="R65" s="29">
        <f t="shared" si="6"/>
        <v>0</v>
      </c>
      <c r="S65" s="30">
        <f t="shared" si="7"/>
        <v>0</v>
      </c>
      <c r="T65" s="95">
        <f t="shared" si="8"/>
        <v>0</v>
      </c>
      <c r="U65" s="32">
        <f t="shared" si="9"/>
        <v>0</v>
      </c>
      <c r="V65" s="33">
        <f t="shared" si="10"/>
        <v>0</v>
      </c>
      <c r="W65" s="32">
        <f t="shared" si="11"/>
        <v>0</v>
      </c>
      <c r="X65" s="34">
        <f t="shared" si="12"/>
        <v>0</v>
      </c>
      <c r="Y65" s="32">
        <f t="shared" si="13"/>
        <v>0</v>
      </c>
      <c r="Z65" s="34">
        <f t="shared" si="14"/>
        <v>0</v>
      </c>
      <c r="AA65" s="31">
        <f t="shared" si="15"/>
        <v>0</v>
      </c>
      <c r="AB65" s="110">
        <f t="shared" si="16"/>
        <v>0</v>
      </c>
      <c r="AC65" s="35"/>
    </row>
    <row r="66" spans="1:29" ht="17.25" x14ac:dyDescent="0.25">
      <c r="A66" s="46"/>
      <c r="B66" s="47"/>
      <c r="C66" s="47"/>
      <c r="D66" s="48"/>
      <c r="E66" s="49"/>
      <c r="F66" s="50"/>
      <c r="G66" s="50"/>
      <c r="H66" s="51"/>
      <c r="I66" s="51"/>
      <c r="J66" s="27">
        <f t="shared" si="0"/>
        <v>0</v>
      </c>
      <c r="K66" s="119" t="str">
        <f t="shared" si="1"/>
        <v/>
      </c>
      <c r="L66" s="116" t="str">
        <f t="shared" si="2"/>
        <v/>
      </c>
      <c r="M66" s="85"/>
      <c r="N66" s="88" t="s">
        <v>25</v>
      </c>
      <c r="O66" s="28">
        <f t="shared" si="3"/>
        <v>0</v>
      </c>
      <c r="P66" s="29">
        <f t="shared" si="4"/>
        <v>0</v>
      </c>
      <c r="Q66" s="29">
        <f t="shared" si="5"/>
        <v>0</v>
      </c>
      <c r="R66" s="29">
        <f t="shared" si="6"/>
        <v>0</v>
      </c>
      <c r="S66" s="30">
        <f t="shared" si="7"/>
        <v>0</v>
      </c>
      <c r="T66" s="95">
        <f t="shared" si="8"/>
        <v>0</v>
      </c>
      <c r="U66" s="32">
        <f t="shared" si="9"/>
        <v>0</v>
      </c>
      <c r="V66" s="33">
        <f t="shared" si="10"/>
        <v>0</v>
      </c>
      <c r="W66" s="32">
        <f t="shared" si="11"/>
        <v>0</v>
      </c>
      <c r="X66" s="34">
        <f t="shared" si="12"/>
        <v>0</v>
      </c>
      <c r="Y66" s="32">
        <f t="shared" si="13"/>
        <v>0</v>
      </c>
      <c r="Z66" s="34">
        <f t="shared" si="14"/>
        <v>0</v>
      </c>
      <c r="AA66" s="31">
        <f t="shared" si="15"/>
        <v>0</v>
      </c>
      <c r="AB66" s="110">
        <f t="shared" si="16"/>
        <v>0</v>
      </c>
      <c r="AC66" s="35"/>
    </row>
    <row r="67" spans="1:29" ht="17.25" x14ac:dyDescent="0.25">
      <c r="A67" s="46"/>
      <c r="B67" s="47"/>
      <c r="C67" s="47"/>
      <c r="D67" s="48"/>
      <c r="E67" s="49"/>
      <c r="F67" s="50"/>
      <c r="G67" s="50"/>
      <c r="H67" s="51"/>
      <c r="I67" s="51"/>
      <c r="J67" s="27">
        <f t="shared" si="0"/>
        <v>0</v>
      </c>
      <c r="K67" s="119" t="str">
        <f t="shared" si="1"/>
        <v/>
      </c>
      <c r="L67" s="116" t="str">
        <f t="shared" si="2"/>
        <v/>
      </c>
      <c r="M67" s="85"/>
      <c r="N67" s="88" t="s">
        <v>25</v>
      </c>
      <c r="O67" s="28">
        <f t="shared" si="3"/>
        <v>0</v>
      </c>
      <c r="P67" s="29">
        <f t="shared" si="4"/>
        <v>0</v>
      </c>
      <c r="Q67" s="29">
        <f t="shared" si="5"/>
        <v>0</v>
      </c>
      <c r="R67" s="29">
        <f t="shared" si="6"/>
        <v>0</v>
      </c>
      <c r="S67" s="30">
        <f t="shared" si="7"/>
        <v>0</v>
      </c>
      <c r="T67" s="95">
        <f t="shared" si="8"/>
        <v>0</v>
      </c>
      <c r="U67" s="32">
        <f t="shared" si="9"/>
        <v>0</v>
      </c>
      <c r="V67" s="33">
        <f t="shared" si="10"/>
        <v>0</v>
      </c>
      <c r="W67" s="32">
        <f t="shared" si="11"/>
        <v>0</v>
      </c>
      <c r="X67" s="34">
        <f t="shared" si="12"/>
        <v>0</v>
      </c>
      <c r="Y67" s="32">
        <f t="shared" si="13"/>
        <v>0</v>
      </c>
      <c r="Z67" s="34">
        <f t="shared" si="14"/>
        <v>0</v>
      </c>
      <c r="AA67" s="31">
        <f t="shared" si="15"/>
        <v>0</v>
      </c>
      <c r="AB67" s="110">
        <f t="shared" si="16"/>
        <v>0</v>
      </c>
      <c r="AC67" s="35"/>
    </row>
    <row r="68" spans="1:29" ht="17.25" x14ac:dyDescent="0.25">
      <c r="A68" s="46"/>
      <c r="B68" s="47"/>
      <c r="C68" s="47"/>
      <c r="D68" s="48"/>
      <c r="E68" s="49"/>
      <c r="F68" s="50"/>
      <c r="G68" s="50"/>
      <c r="H68" s="51"/>
      <c r="I68" s="51"/>
      <c r="J68" s="27">
        <f t="shared" si="0"/>
        <v>0</v>
      </c>
      <c r="K68" s="119" t="str">
        <f t="shared" si="1"/>
        <v/>
      </c>
      <c r="L68" s="116" t="str">
        <f t="shared" si="2"/>
        <v/>
      </c>
      <c r="M68" s="85"/>
      <c r="N68" s="88" t="s">
        <v>25</v>
      </c>
      <c r="O68" s="28">
        <f t="shared" si="3"/>
        <v>0</v>
      </c>
      <c r="P68" s="29">
        <f t="shared" si="4"/>
        <v>0</v>
      </c>
      <c r="Q68" s="29">
        <f t="shared" si="5"/>
        <v>0</v>
      </c>
      <c r="R68" s="29">
        <f t="shared" si="6"/>
        <v>0</v>
      </c>
      <c r="S68" s="30">
        <f t="shared" si="7"/>
        <v>0</v>
      </c>
      <c r="T68" s="95">
        <f t="shared" si="8"/>
        <v>0</v>
      </c>
      <c r="U68" s="32">
        <f t="shared" si="9"/>
        <v>0</v>
      </c>
      <c r="V68" s="33">
        <f t="shared" si="10"/>
        <v>0</v>
      </c>
      <c r="W68" s="32">
        <f t="shared" si="11"/>
        <v>0</v>
      </c>
      <c r="X68" s="34">
        <f t="shared" si="12"/>
        <v>0</v>
      </c>
      <c r="Y68" s="32">
        <f t="shared" si="13"/>
        <v>0</v>
      </c>
      <c r="Z68" s="34">
        <f t="shared" si="14"/>
        <v>0</v>
      </c>
      <c r="AA68" s="31">
        <f t="shared" si="15"/>
        <v>0</v>
      </c>
      <c r="AB68" s="110">
        <f t="shared" si="16"/>
        <v>0</v>
      </c>
      <c r="AC68" s="35"/>
    </row>
    <row r="69" spans="1:29" ht="17.25" x14ac:dyDescent="0.25">
      <c r="A69" s="46"/>
      <c r="B69" s="47"/>
      <c r="C69" s="47"/>
      <c r="D69" s="48"/>
      <c r="E69" s="49"/>
      <c r="F69" s="50"/>
      <c r="G69" s="50"/>
      <c r="H69" s="51"/>
      <c r="I69" s="51"/>
      <c r="J69" s="27">
        <f t="shared" si="0"/>
        <v>0</v>
      </c>
      <c r="K69" s="119" t="str">
        <f t="shared" si="1"/>
        <v/>
      </c>
      <c r="L69" s="116" t="str">
        <f t="shared" si="2"/>
        <v/>
      </c>
      <c r="M69" s="85"/>
      <c r="N69" s="88" t="s">
        <v>25</v>
      </c>
      <c r="O69" s="28">
        <f t="shared" si="3"/>
        <v>0</v>
      </c>
      <c r="P69" s="29">
        <f t="shared" si="4"/>
        <v>0</v>
      </c>
      <c r="Q69" s="29">
        <f t="shared" si="5"/>
        <v>0</v>
      </c>
      <c r="R69" s="29">
        <f t="shared" si="6"/>
        <v>0</v>
      </c>
      <c r="S69" s="30">
        <f t="shared" si="7"/>
        <v>0</v>
      </c>
      <c r="T69" s="95">
        <f t="shared" si="8"/>
        <v>0</v>
      </c>
      <c r="U69" s="32">
        <f t="shared" si="9"/>
        <v>0</v>
      </c>
      <c r="V69" s="33">
        <f t="shared" si="10"/>
        <v>0</v>
      </c>
      <c r="W69" s="32">
        <f t="shared" si="11"/>
        <v>0</v>
      </c>
      <c r="X69" s="34">
        <f t="shared" si="12"/>
        <v>0</v>
      </c>
      <c r="Y69" s="32">
        <f t="shared" si="13"/>
        <v>0</v>
      </c>
      <c r="Z69" s="34">
        <f t="shared" si="14"/>
        <v>0</v>
      </c>
      <c r="AA69" s="31">
        <f t="shared" si="15"/>
        <v>0</v>
      </c>
      <c r="AB69" s="110">
        <f t="shared" si="16"/>
        <v>0</v>
      </c>
      <c r="AC69" s="35"/>
    </row>
    <row r="70" spans="1:29" ht="17.25" x14ac:dyDescent="0.25">
      <c r="A70" s="46"/>
      <c r="B70" s="47"/>
      <c r="C70" s="47"/>
      <c r="D70" s="48"/>
      <c r="E70" s="49"/>
      <c r="F70" s="50"/>
      <c r="G70" s="50"/>
      <c r="H70" s="51"/>
      <c r="I70" s="51"/>
      <c r="J70" s="27">
        <f t="shared" si="0"/>
        <v>0</v>
      </c>
      <c r="K70" s="119" t="str">
        <f t="shared" si="1"/>
        <v/>
      </c>
      <c r="L70" s="116" t="str">
        <f t="shared" si="2"/>
        <v/>
      </c>
      <c r="M70" s="85"/>
      <c r="N70" s="88" t="s">
        <v>25</v>
      </c>
      <c r="O70" s="28">
        <f t="shared" si="3"/>
        <v>0</v>
      </c>
      <c r="P70" s="29">
        <f t="shared" si="4"/>
        <v>0</v>
      </c>
      <c r="Q70" s="29">
        <f t="shared" si="5"/>
        <v>0</v>
      </c>
      <c r="R70" s="29">
        <f t="shared" si="6"/>
        <v>0</v>
      </c>
      <c r="S70" s="30">
        <f t="shared" si="7"/>
        <v>0</v>
      </c>
      <c r="T70" s="95">
        <f t="shared" si="8"/>
        <v>0</v>
      </c>
      <c r="U70" s="32">
        <f t="shared" si="9"/>
        <v>0</v>
      </c>
      <c r="V70" s="33">
        <f t="shared" si="10"/>
        <v>0</v>
      </c>
      <c r="W70" s="32">
        <f t="shared" si="11"/>
        <v>0</v>
      </c>
      <c r="X70" s="34">
        <f t="shared" si="12"/>
        <v>0</v>
      </c>
      <c r="Y70" s="32">
        <f t="shared" si="13"/>
        <v>0</v>
      </c>
      <c r="Z70" s="34">
        <f t="shared" si="14"/>
        <v>0</v>
      </c>
      <c r="AA70" s="31">
        <f t="shared" si="15"/>
        <v>0</v>
      </c>
      <c r="AB70" s="110">
        <f t="shared" si="16"/>
        <v>0</v>
      </c>
      <c r="AC70" s="35"/>
    </row>
    <row r="71" spans="1:29" ht="17.25" x14ac:dyDescent="0.25">
      <c r="A71" s="46"/>
      <c r="B71" s="47"/>
      <c r="C71" s="47"/>
      <c r="D71" s="48"/>
      <c r="E71" s="49"/>
      <c r="F71" s="50"/>
      <c r="G71" s="50"/>
      <c r="H71" s="51"/>
      <c r="I71" s="51"/>
      <c r="J71" s="27">
        <f t="shared" si="0"/>
        <v>0</v>
      </c>
      <c r="K71" s="119" t="str">
        <f t="shared" si="1"/>
        <v/>
      </c>
      <c r="L71" s="116" t="str">
        <f t="shared" si="2"/>
        <v/>
      </c>
      <c r="M71" s="85"/>
      <c r="N71" s="88" t="s">
        <v>25</v>
      </c>
      <c r="O71" s="28">
        <f t="shared" ref="O71:O134" si="17">IF(H71&gt;0,49.2,0)</f>
        <v>0</v>
      </c>
      <c r="P71" s="29">
        <f t="shared" ref="P71:P134" si="18">IF(I71&gt;0,35.71,0)</f>
        <v>0</v>
      </c>
      <c r="Q71" s="29">
        <f t="shared" si="5"/>
        <v>0</v>
      </c>
      <c r="R71" s="29">
        <f t="shared" si="6"/>
        <v>0</v>
      </c>
      <c r="S71" s="30">
        <f t="shared" si="7"/>
        <v>0</v>
      </c>
      <c r="T71" s="95">
        <f t="shared" si="8"/>
        <v>0</v>
      </c>
      <c r="U71" s="32">
        <f t="shared" si="9"/>
        <v>0</v>
      </c>
      <c r="V71" s="33">
        <f t="shared" si="10"/>
        <v>0</v>
      </c>
      <c r="W71" s="32">
        <f t="shared" ref="W71:W134" si="19">IF(H71&gt;0,ROUND((U71*(O71-V71)+V71),2),0)</f>
        <v>0</v>
      </c>
      <c r="X71" s="34">
        <f t="shared" ref="X71:X134" si="20">IF(H71&gt;0,ROUND(O71-W71,2),0)</f>
        <v>0</v>
      </c>
      <c r="Y71" s="32">
        <f t="shared" ref="Y71:Y134" si="21">IF(I71&gt;0,(ROUND((U71*(P71-V71)+V71),2)),0)</f>
        <v>0</v>
      </c>
      <c r="Z71" s="34">
        <f t="shared" ref="Z71:Z134" si="22">IF(I71&gt;0,(ROUND(P71-Y71,2)),0)</f>
        <v>0</v>
      </c>
      <c r="AA71" s="31">
        <f t="shared" si="15"/>
        <v>0</v>
      </c>
      <c r="AB71" s="110">
        <f t="shared" si="16"/>
        <v>0</v>
      </c>
      <c r="AC71" s="35"/>
    </row>
    <row r="72" spans="1:29" ht="17.25" x14ac:dyDescent="0.25">
      <c r="A72" s="46"/>
      <c r="B72" s="47"/>
      <c r="C72" s="47"/>
      <c r="D72" s="48"/>
      <c r="E72" s="49"/>
      <c r="F72" s="50"/>
      <c r="G72" s="50"/>
      <c r="H72" s="51"/>
      <c r="I72" s="51"/>
      <c r="J72" s="27">
        <f t="shared" ref="J72:J135" si="23">H72+I72</f>
        <v>0</v>
      </c>
      <c r="K72" s="119" t="str">
        <f t="shared" ref="K72:K135" si="24">IF(J72&gt;0,IF(J72&gt;365,"Errore! MAX 365",IF((G72-F72+1)=J72,"ok","Errore! Verificare Giorni")),"")</f>
        <v/>
      </c>
      <c r="L72" s="116" t="str">
        <f t="shared" ref="L72:L135" si="25">IF(J72&gt;0,(G72-F72+1)-I72,"")</f>
        <v/>
      </c>
      <c r="M72" s="85"/>
      <c r="N72" s="88" t="s">
        <v>25</v>
      </c>
      <c r="O72" s="28">
        <f t="shared" si="17"/>
        <v>0</v>
      </c>
      <c r="P72" s="29">
        <f t="shared" si="18"/>
        <v>0</v>
      </c>
      <c r="Q72" s="29">
        <f t="shared" ref="Q72:Q135" si="26">ROUND(H72*O72,2)</f>
        <v>0</v>
      </c>
      <c r="R72" s="29">
        <f t="shared" ref="R72:R135" si="27">ROUND(I72*P72,2)</f>
        <v>0</v>
      </c>
      <c r="S72" s="30">
        <f t="shared" ref="S72:S135" si="28">ROUND(Q72+R72,2)</f>
        <v>0</v>
      </c>
      <c r="T72" s="95">
        <f t="shared" ref="T72:T135" si="29">IF(M72=0,0,IF((M72&lt;5000),5000,M72))</f>
        <v>0</v>
      </c>
      <c r="U72" s="32">
        <f t="shared" ref="U72:U135" si="30">IF(T72=0,0,ROUND((T72-5000)/(20000-5000),2))</f>
        <v>0</v>
      </c>
      <c r="V72" s="33">
        <f t="shared" ref="V72:V135" si="31">IF(N72="NO",0,IF(N72="SI",17.02,0))</f>
        <v>0</v>
      </c>
      <c r="W72" s="32">
        <f t="shared" si="19"/>
        <v>0</v>
      </c>
      <c r="X72" s="34">
        <f t="shared" si="20"/>
        <v>0</v>
      </c>
      <c r="Y72" s="32">
        <f t="shared" si="21"/>
        <v>0</v>
      </c>
      <c r="Z72" s="34">
        <f t="shared" si="22"/>
        <v>0</v>
      </c>
      <c r="AA72" s="31">
        <f t="shared" ref="AA72:AA135" si="32">ROUND((W72*H72)+(Y72*I72),2)</f>
        <v>0</v>
      </c>
      <c r="AB72" s="110">
        <f t="shared" ref="AB72:AB135" si="33">ROUND((X72*H72)+(Z72*I72),2)</f>
        <v>0</v>
      </c>
      <c r="AC72" s="35"/>
    </row>
    <row r="73" spans="1:29" ht="17.25" x14ac:dyDescent="0.25">
      <c r="A73" s="46"/>
      <c r="B73" s="47"/>
      <c r="C73" s="47"/>
      <c r="D73" s="48"/>
      <c r="E73" s="49"/>
      <c r="F73" s="50"/>
      <c r="G73" s="50"/>
      <c r="H73" s="51"/>
      <c r="I73" s="51"/>
      <c r="J73" s="27">
        <f t="shared" si="23"/>
        <v>0</v>
      </c>
      <c r="K73" s="119" t="str">
        <f t="shared" si="24"/>
        <v/>
      </c>
      <c r="L73" s="116" t="str">
        <f t="shared" si="25"/>
        <v/>
      </c>
      <c r="M73" s="85"/>
      <c r="N73" s="88" t="s">
        <v>25</v>
      </c>
      <c r="O73" s="28">
        <f t="shared" si="17"/>
        <v>0</v>
      </c>
      <c r="P73" s="29">
        <f t="shared" si="18"/>
        <v>0</v>
      </c>
      <c r="Q73" s="29">
        <f t="shared" si="26"/>
        <v>0</v>
      </c>
      <c r="R73" s="29">
        <f t="shared" si="27"/>
        <v>0</v>
      </c>
      <c r="S73" s="30">
        <f t="shared" si="28"/>
        <v>0</v>
      </c>
      <c r="T73" s="95">
        <f t="shared" si="29"/>
        <v>0</v>
      </c>
      <c r="U73" s="32">
        <f t="shared" si="30"/>
        <v>0</v>
      </c>
      <c r="V73" s="33">
        <f t="shared" si="31"/>
        <v>0</v>
      </c>
      <c r="W73" s="32">
        <f t="shared" si="19"/>
        <v>0</v>
      </c>
      <c r="X73" s="34">
        <f t="shared" si="20"/>
        <v>0</v>
      </c>
      <c r="Y73" s="32">
        <f t="shared" si="21"/>
        <v>0</v>
      </c>
      <c r="Z73" s="34">
        <f t="shared" si="22"/>
        <v>0</v>
      </c>
      <c r="AA73" s="31">
        <f t="shared" si="32"/>
        <v>0</v>
      </c>
      <c r="AB73" s="110">
        <f t="shared" si="33"/>
        <v>0</v>
      </c>
      <c r="AC73" s="35"/>
    </row>
    <row r="74" spans="1:29" ht="17.25" x14ac:dyDescent="0.25">
      <c r="A74" s="46"/>
      <c r="B74" s="47"/>
      <c r="C74" s="47"/>
      <c r="D74" s="48"/>
      <c r="E74" s="49"/>
      <c r="F74" s="50"/>
      <c r="G74" s="50"/>
      <c r="H74" s="51"/>
      <c r="I74" s="51"/>
      <c r="J74" s="27">
        <f t="shared" si="23"/>
        <v>0</v>
      </c>
      <c r="K74" s="119" t="str">
        <f t="shared" si="24"/>
        <v/>
      </c>
      <c r="L74" s="116" t="str">
        <f t="shared" si="25"/>
        <v/>
      </c>
      <c r="M74" s="85"/>
      <c r="N74" s="88" t="s">
        <v>25</v>
      </c>
      <c r="O74" s="28">
        <f t="shared" si="17"/>
        <v>0</v>
      </c>
      <c r="P74" s="29">
        <f t="shared" si="18"/>
        <v>0</v>
      </c>
      <c r="Q74" s="29">
        <f t="shared" si="26"/>
        <v>0</v>
      </c>
      <c r="R74" s="29">
        <f t="shared" si="27"/>
        <v>0</v>
      </c>
      <c r="S74" s="30">
        <f t="shared" si="28"/>
        <v>0</v>
      </c>
      <c r="T74" s="95">
        <f t="shared" si="29"/>
        <v>0</v>
      </c>
      <c r="U74" s="32">
        <f t="shared" si="30"/>
        <v>0</v>
      </c>
      <c r="V74" s="33">
        <f t="shared" si="31"/>
        <v>0</v>
      </c>
      <c r="W74" s="32">
        <f t="shared" si="19"/>
        <v>0</v>
      </c>
      <c r="X74" s="34">
        <f t="shared" si="20"/>
        <v>0</v>
      </c>
      <c r="Y74" s="32">
        <f t="shared" si="21"/>
        <v>0</v>
      </c>
      <c r="Z74" s="34">
        <f t="shared" si="22"/>
        <v>0</v>
      </c>
      <c r="AA74" s="31">
        <f t="shared" si="32"/>
        <v>0</v>
      </c>
      <c r="AB74" s="110">
        <f t="shared" si="33"/>
        <v>0</v>
      </c>
      <c r="AC74" s="35"/>
    </row>
    <row r="75" spans="1:29" ht="17.25" x14ac:dyDescent="0.25">
      <c r="A75" s="46"/>
      <c r="B75" s="47"/>
      <c r="C75" s="47"/>
      <c r="D75" s="48"/>
      <c r="E75" s="49"/>
      <c r="F75" s="50"/>
      <c r="G75" s="50"/>
      <c r="H75" s="51"/>
      <c r="I75" s="51"/>
      <c r="J75" s="27">
        <f t="shared" si="23"/>
        <v>0</v>
      </c>
      <c r="K75" s="119" t="str">
        <f t="shared" si="24"/>
        <v/>
      </c>
      <c r="L75" s="116" t="str">
        <f t="shared" si="25"/>
        <v/>
      </c>
      <c r="M75" s="85"/>
      <c r="N75" s="88" t="s">
        <v>25</v>
      </c>
      <c r="O75" s="28">
        <f t="shared" si="17"/>
        <v>0</v>
      </c>
      <c r="P75" s="29">
        <f t="shared" si="18"/>
        <v>0</v>
      </c>
      <c r="Q75" s="29">
        <f t="shared" si="26"/>
        <v>0</v>
      </c>
      <c r="R75" s="29">
        <f t="shared" si="27"/>
        <v>0</v>
      </c>
      <c r="S75" s="30">
        <f t="shared" si="28"/>
        <v>0</v>
      </c>
      <c r="T75" s="95">
        <f t="shared" si="29"/>
        <v>0</v>
      </c>
      <c r="U75" s="32">
        <f t="shared" si="30"/>
        <v>0</v>
      </c>
      <c r="V75" s="33">
        <f t="shared" si="31"/>
        <v>0</v>
      </c>
      <c r="W75" s="32">
        <f t="shared" si="19"/>
        <v>0</v>
      </c>
      <c r="X75" s="34">
        <f t="shared" si="20"/>
        <v>0</v>
      </c>
      <c r="Y75" s="32">
        <f t="shared" si="21"/>
        <v>0</v>
      </c>
      <c r="Z75" s="34">
        <f t="shared" si="22"/>
        <v>0</v>
      </c>
      <c r="AA75" s="31">
        <f t="shared" si="32"/>
        <v>0</v>
      </c>
      <c r="AB75" s="110">
        <f t="shared" si="33"/>
        <v>0</v>
      </c>
      <c r="AC75" s="35"/>
    </row>
    <row r="76" spans="1:29" ht="17.25" x14ac:dyDescent="0.25">
      <c r="A76" s="46"/>
      <c r="B76" s="47"/>
      <c r="C76" s="47"/>
      <c r="D76" s="48"/>
      <c r="E76" s="49"/>
      <c r="F76" s="50"/>
      <c r="G76" s="50"/>
      <c r="H76" s="51"/>
      <c r="I76" s="51"/>
      <c r="J76" s="27">
        <f t="shared" si="23"/>
        <v>0</v>
      </c>
      <c r="K76" s="119" t="str">
        <f t="shared" si="24"/>
        <v/>
      </c>
      <c r="L76" s="116" t="str">
        <f t="shared" si="25"/>
        <v/>
      </c>
      <c r="M76" s="85"/>
      <c r="N76" s="88" t="s">
        <v>25</v>
      </c>
      <c r="O76" s="28">
        <f t="shared" si="17"/>
        <v>0</v>
      </c>
      <c r="P76" s="29">
        <f t="shared" si="18"/>
        <v>0</v>
      </c>
      <c r="Q76" s="29">
        <f t="shared" si="26"/>
        <v>0</v>
      </c>
      <c r="R76" s="29">
        <f t="shared" si="27"/>
        <v>0</v>
      </c>
      <c r="S76" s="30">
        <f t="shared" si="28"/>
        <v>0</v>
      </c>
      <c r="T76" s="95">
        <f t="shared" si="29"/>
        <v>0</v>
      </c>
      <c r="U76" s="32">
        <f t="shared" si="30"/>
        <v>0</v>
      </c>
      <c r="V76" s="33">
        <f t="shared" si="31"/>
        <v>0</v>
      </c>
      <c r="W76" s="32">
        <f t="shared" si="19"/>
        <v>0</v>
      </c>
      <c r="X76" s="34">
        <f t="shared" si="20"/>
        <v>0</v>
      </c>
      <c r="Y76" s="32">
        <f t="shared" si="21"/>
        <v>0</v>
      </c>
      <c r="Z76" s="34">
        <f t="shared" si="22"/>
        <v>0</v>
      </c>
      <c r="AA76" s="31">
        <f t="shared" si="32"/>
        <v>0</v>
      </c>
      <c r="AB76" s="110">
        <f t="shared" si="33"/>
        <v>0</v>
      </c>
      <c r="AC76" s="35"/>
    </row>
    <row r="77" spans="1:29" ht="17.25" x14ac:dyDescent="0.25">
      <c r="A77" s="46"/>
      <c r="B77" s="47"/>
      <c r="C77" s="47"/>
      <c r="D77" s="48"/>
      <c r="E77" s="49"/>
      <c r="F77" s="50"/>
      <c r="G77" s="50"/>
      <c r="H77" s="51"/>
      <c r="I77" s="51"/>
      <c r="J77" s="27">
        <f t="shared" si="23"/>
        <v>0</v>
      </c>
      <c r="K77" s="119" t="str">
        <f t="shared" si="24"/>
        <v/>
      </c>
      <c r="L77" s="116" t="str">
        <f t="shared" si="25"/>
        <v/>
      </c>
      <c r="M77" s="85"/>
      <c r="N77" s="88" t="s">
        <v>25</v>
      </c>
      <c r="O77" s="28">
        <f t="shared" si="17"/>
        <v>0</v>
      </c>
      <c r="P77" s="29">
        <f t="shared" si="18"/>
        <v>0</v>
      </c>
      <c r="Q77" s="29">
        <f t="shared" si="26"/>
        <v>0</v>
      </c>
      <c r="R77" s="29">
        <f t="shared" si="27"/>
        <v>0</v>
      </c>
      <c r="S77" s="30">
        <f t="shared" si="28"/>
        <v>0</v>
      </c>
      <c r="T77" s="95">
        <f t="shared" si="29"/>
        <v>0</v>
      </c>
      <c r="U77" s="32">
        <f t="shared" si="30"/>
        <v>0</v>
      </c>
      <c r="V77" s="33">
        <f t="shared" si="31"/>
        <v>0</v>
      </c>
      <c r="W77" s="32">
        <f t="shared" si="19"/>
        <v>0</v>
      </c>
      <c r="X77" s="34">
        <f t="shared" si="20"/>
        <v>0</v>
      </c>
      <c r="Y77" s="32">
        <f t="shared" si="21"/>
        <v>0</v>
      </c>
      <c r="Z77" s="34">
        <f t="shared" si="22"/>
        <v>0</v>
      </c>
      <c r="AA77" s="31">
        <f t="shared" si="32"/>
        <v>0</v>
      </c>
      <c r="AB77" s="110">
        <f t="shared" si="33"/>
        <v>0</v>
      </c>
      <c r="AC77" s="35"/>
    </row>
    <row r="78" spans="1:29" ht="17.25" x14ac:dyDescent="0.25">
      <c r="A78" s="46"/>
      <c r="B78" s="47"/>
      <c r="C78" s="47"/>
      <c r="D78" s="48"/>
      <c r="E78" s="49"/>
      <c r="F78" s="50"/>
      <c r="G78" s="50"/>
      <c r="H78" s="51"/>
      <c r="I78" s="51"/>
      <c r="J78" s="27">
        <f t="shared" si="23"/>
        <v>0</v>
      </c>
      <c r="K78" s="119" t="str">
        <f t="shared" si="24"/>
        <v/>
      </c>
      <c r="L78" s="116" t="str">
        <f t="shared" si="25"/>
        <v/>
      </c>
      <c r="M78" s="85"/>
      <c r="N78" s="88" t="s">
        <v>25</v>
      </c>
      <c r="O78" s="28">
        <f t="shared" si="17"/>
        <v>0</v>
      </c>
      <c r="P78" s="29">
        <f t="shared" si="18"/>
        <v>0</v>
      </c>
      <c r="Q78" s="29">
        <f t="shared" si="26"/>
        <v>0</v>
      </c>
      <c r="R78" s="29">
        <f t="shared" si="27"/>
        <v>0</v>
      </c>
      <c r="S78" s="30">
        <f t="shared" si="28"/>
        <v>0</v>
      </c>
      <c r="T78" s="95">
        <f t="shared" si="29"/>
        <v>0</v>
      </c>
      <c r="U78" s="32">
        <f t="shared" si="30"/>
        <v>0</v>
      </c>
      <c r="V78" s="33">
        <f t="shared" si="31"/>
        <v>0</v>
      </c>
      <c r="W78" s="32">
        <f t="shared" si="19"/>
        <v>0</v>
      </c>
      <c r="X78" s="34">
        <f t="shared" si="20"/>
        <v>0</v>
      </c>
      <c r="Y78" s="32">
        <f t="shared" si="21"/>
        <v>0</v>
      </c>
      <c r="Z78" s="34">
        <f t="shared" si="22"/>
        <v>0</v>
      </c>
      <c r="AA78" s="31">
        <f t="shared" si="32"/>
        <v>0</v>
      </c>
      <c r="AB78" s="110">
        <f t="shared" si="33"/>
        <v>0</v>
      </c>
      <c r="AC78" s="35"/>
    </row>
    <row r="79" spans="1:29" ht="17.25" x14ac:dyDescent="0.25">
      <c r="A79" s="46"/>
      <c r="B79" s="47"/>
      <c r="C79" s="47"/>
      <c r="D79" s="48"/>
      <c r="E79" s="49"/>
      <c r="F79" s="50"/>
      <c r="G79" s="50"/>
      <c r="H79" s="51"/>
      <c r="I79" s="51"/>
      <c r="J79" s="27">
        <f t="shared" si="23"/>
        <v>0</v>
      </c>
      <c r="K79" s="119" t="str">
        <f t="shared" si="24"/>
        <v/>
      </c>
      <c r="L79" s="116" t="str">
        <f t="shared" si="25"/>
        <v/>
      </c>
      <c r="M79" s="85"/>
      <c r="N79" s="88" t="s">
        <v>25</v>
      </c>
      <c r="O79" s="28">
        <f t="shared" si="17"/>
        <v>0</v>
      </c>
      <c r="P79" s="29">
        <f t="shared" si="18"/>
        <v>0</v>
      </c>
      <c r="Q79" s="29">
        <f t="shared" si="26"/>
        <v>0</v>
      </c>
      <c r="R79" s="29">
        <f t="shared" si="27"/>
        <v>0</v>
      </c>
      <c r="S79" s="30">
        <f t="shared" si="28"/>
        <v>0</v>
      </c>
      <c r="T79" s="95">
        <f t="shared" si="29"/>
        <v>0</v>
      </c>
      <c r="U79" s="32">
        <f t="shared" si="30"/>
        <v>0</v>
      </c>
      <c r="V79" s="33">
        <f t="shared" si="31"/>
        <v>0</v>
      </c>
      <c r="W79" s="32">
        <f t="shared" si="19"/>
        <v>0</v>
      </c>
      <c r="X79" s="34">
        <f t="shared" si="20"/>
        <v>0</v>
      </c>
      <c r="Y79" s="32">
        <f t="shared" si="21"/>
        <v>0</v>
      </c>
      <c r="Z79" s="34">
        <f t="shared" si="22"/>
        <v>0</v>
      </c>
      <c r="AA79" s="31">
        <f t="shared" si="32"/>
        <v>0</v>
      </c>
      <c r="AB79" s="110">
        <f t="shared" si="33"/>
        <v>0</v>
      </c>
      <c r="AC79" s="35"/>
    </row>
    <row r="80" spans="1:29" ht="17.25" x14ac:dyDescent="0.25">
      <c r="A80" s="46"/>
      <c r="B80" s="47"/>
      <c r="C80" s="47"/>
      <c r="D80" s="48"/>
      <c r="E80" s="49"/>
      <c r="F80" s="50"/>
      <c r="G80" s="50"/>
      <c r="H80" s="51"/>
      <c r="I80" s="51"/>
      <c r="J80" s="27">
        <f t="shared" si="23"/>
        <v>0</v>
      </c>
      <c r="K80" s="119" t="str">
        <f t="shared" si="24"/>
        <v/>
      </c>
      <c r="L80" s="116" t="str">
        <f t="shared" si="25"/>
        <v/>
      </c>
      <c r="M80" s="85"/>
      <c r="N80" s="88" t="s">
        <v>25</v>
      </c>
      <c r="O80" s="28">
        <f t="shared" si="17"/>
        <v>0</v>
      </c>
      <c r="P80" s="29">
        <f t="shared" si="18"/>
        <v>0</v>
      </c>
      <c r="Q80" s="29">
        <f t="shared" si="26"/>
        <v>0</v>
      </c>
      <c r="R80" s="29">
        <f t="shared" si="27"/>
        <v>0</v>
      </c>
      <c r="S80" s="30">
        <f t="shared" si="28"/>
        <v>0</v>
      </c>
      <c r="T80" s="95">
        <f t="shared" si="29"/>
        <v>0</v>
      </c>
      <c r="U80" s="32">
        <f t="shared" si="30"/>
        <v>0</v>
      </c>
      <c r="V80" s="33">
        <f t="shared" si="31"/>
        <v>0</v>
      </c>
      <c r="W80" s="32">
        <f t="shared" si="19"/>
        <v>0</v>
      </c>
      <c r="X80" s="34">
        <f t="shared" si="20"/>
        <v>0</v>
      </c>
      <c r="Y80" s="32">
        <f t="shared" si="21"/>
        <v>0</v>
      </c>
      <c r="Z80" s="34">
        <f t="shared" si="22"/>
        <v>0</v>
      </c>
      <c r="AA80" s="31">
        <f t="shared" si="32"/>
        <v>0</v>
      </c>
      <c r="AB80" s="110">
        <f t="shared" si="33"/>
        <v>0</v>
      </c>
      <c r="AC80" s="35"/>
    </row>
    <row r="81" spans="1:29" ht="17.25" x14ac:dyDescent="0.25">
      <c r="A81" s="46"/>
      <c r="B81" s="47"/>
      <c r="C81" s="47"/>
      <c r="D81" s="48"/>
      <c r="E81" s="49"/>
      <c r="F81" s="50"/>
      <c r="G81" s="50"/>
      <c r="H81" s="51"/>
      <c r="I81" s="51"/>
      <c r="J81" s="27">
        <f t="shared" si="23"/>
        <v>0</v>
      </c>
      <c r="K81" s="119" t="str">
        <f t="shared" si="24"/>
        <v/>
      </c>
      <c r="L81" s="116" t="str">
        <f t="shared" si="25"/>
        <v/>
      </c>
      <c r="M81" s="85"/>
      <c r="N81" s="88" t="s">
        <v>25</v>
      </c>
      <c r="O81" s="28">
        <f t="shared" si="17"/>
        <v>0</v>
      </c>
      <c r="P81" s="29">
        <f t="shared" si="18"/>
        <v>0</v>
      </c>
      <c r="Q81" s="29">
        <f t="shared" si="26"/>
        <v>0</v>
      </c>
      <c r="R81" s="29">
        <f t="shared" si="27"/>
        <v>0</v>
      </c>
      <c r="S81" s="30">
        <f t="shared" si="28"/>
        <v>0</v>
      </c>
      <c r="T81" s="95">
        <f t="shared" si="29"/>
        <v>0</v>
      </c>
      <c r="U81" s="32">
        <f t="shared" si="30"/>
        <v>0</v>
      </c>
      <c r="V81" s="33">
        <f t="shared" si="31"/>
        <v>0</v>
      </c>
      <c r="W81" s="32">
        <f t="shared" si="19"/>
        <v>0</v>
      </c>
      <c r="X81" s="34">
        <f t="shared" si="20"/>
        <v>0</v>
      </c>
      <c r="Y81" s="32">
        <f t="shared" si="21"/>
        <v>0</v>
      </c>
      <c r="Z81" s="34">
        <f t="shared" si="22"/>
        <v>0</v>
      </c>
      <c r="AA81" s="31">
        <f t="shared" si="32"/>
        <v>0</v>
      </c>
      <c r="AB81" s="110">
        <f t="shared" si="33"/>
        <v>0</v>
      </c>
      <c r="AC81" s="35"/>
    </row>
    <row r="82" spans="1:29" ht="17.25" x14ac:dyDescent="0.25">
      <c r="A82" s="46"/>
      <c r="B82" s="47"/>
      <c r="C82" s="47"/>
      <c r="D82" s="48"/>
      <c r="E82" s="49"/>
      <c r="F82" s="50"/>
      <c r="G82" s="50"/>
      <c r="H82" s="51"/>
      <c r="I82" s="51"/>
      <c r="J82" s="27">
        <f t="shared" si="23"/>
        <v>0</v>
      </c>
      <c r="K82" s="119" t="str">
        <f t="shared" si="24"/>
        <v/>
      </c>
      <c r="L82" s="116" t="str">
        <f t="shared" si="25"/>
        <v/>
      </c>
      <c r="M82" s="85"/>
      <c r="N82" s="88" t="s">
        <v>25</v>
      </c>
      <c r="O82" s="28">
        <f t="shared" si="17"/>
        <v>0</v>
      </c>
      <c r="P82" s="29">
        <f t="shared" si="18"/>
        <v>0</v>
      </c>
      <c r="Q82" s="29">
        <f t="shared" si="26"/>
        <v>0</v>
      </c>
      <c r="R82" s="29">
        <f t="shared" si="27"/>
        <v>0</v>
      </c>
      <c r="S82" s="30">
        <f t="shared" si="28"/>
        <v>0</v>
      </c>
      <c r="T82" s="95">
        <f t="shared" si="29"/>
        <v>0</v>
      </c>
      <c r="U82" s="32">
        <f t="shared" si="30"/>
        <v>0</v>
      </c>
      <c r="V82" s="33">
        <f t="shared" si="31"/>
        <v>0</v>
      </c>
      <c r="W82" s="32">
        <f t="shared" si="19"/>
        <v>0</v>
      </c>
      <c r="X82" s="34">
        <f t="shared" si="20"/>
        <v>0</v>
      </c>
      <c r="Y82" s="32">
        <f t="shared" si="21"/>
        <v>0</v>
      </c>
      <c r="Z82" s="34">
        <f t="shared" si="22"/>
        <v>0</v>
      </c>
      <c r="AA82" s="31">
        <f t="shared" si="32"/>
        <v>0</v>
      </c>
      <c r="AB82" s="110">
        <f t="shared" si="33"/>
        <v>0</v>
      </c>
      <c r="AC82" s="35"/>
    </row>
    <row r="83" spans="1:29" ht="17.25" x14ac:dyDescent="0.25">
      <c r="A83" s="46"/>
      <c r="B83" s="47"/>
      <c r="C83" s="47"/>
      <c r="D83" s="48"/>
      <c r="E83" s="49"/>
      <c r="F83" s="50"/>
      <c r="G83" s="50"/>
      <c r="H83" s="51"/>
      <c r="I83" s="51"/>
      <c r="J83" s="27">
        <f t="shared" si="23"/>
        <v>0</v>
      </c>
      <c r="K83" s="119" t="str">
        <f t="shared" si="24"/>
        <v/>
      </c>
      <c r="L83" s="116" t="str">
        <f t="shared" si="25"/>
        <v/>
      </c>
      <c r="M83" s="85"/>
      <c r="N83" s="88" t="s">
        <v>25</v>
      </c>
      <c r="O83" s="28">
        <f t="shared" si="17"/>
        <v>0</v>
      </c>
      <c r="P83" s="29">
        <f t="shared" si="18"/>
        <v>0</v>
      </c>
      <c r="Q83" s="29">
        <f t="shared" si="26"/>
        <v>0</v>
      </c>
      <c r="R83" s="29">
        <f t="shared" si="27"/>
        <v>0</v>
      </c>
      <c r="S83" s="30">
        <f t="shared" si="28"/>
        <v>0</v>
      </c>
      <c r="T83" s="95">
        <f t="shared" si="29"/>
        <v>0</v>
      </c>
      <c r="U83" s="32">
        <f t="shared" si="30"/>
        <v>0</v>
      </c>
      <c r="V83" s="33">
        <f t="shared" si="31"/>
        <v>0</v>
      </c>
      <c r="W83" s="32">
        <f t="shared" si="19"/>
        <v>0</v>
      </c>
      <c r="X83" s="34">
        <f t="shared" si="20"/>
        <v>0</v>
      </c>
      <c r="Y83" s="32">
        <f t="shared" si="21"/>
        <v>0</v>
      </c>
      <c r="Z83" s="34">
        <f t="shared" si="22"/>
        <v>0</v>
      </c>
      <c r="AA83" s="31">
        <f t="shared" si="32"/>
        <v>0</v>
      </c>
      <c r="AB83" s="110">
        <f t="shared" si="33"/>
        <v>0</v>
      </c>
      <c r="AC83" s="35"/>
    </row>
    <row r="84" spans="1:29" ht="17.25" x14ac:dyDescent="0.25">
      <c r="A84" s="46"/>
      <c r="B84" s="47"/>
      <c r="C84" s="47"/>
      <c r="D84" s="48"/>
      <c r="E84" s="49"/>
      <c r="F84" s="50"/>
      <c r="G84" s="50"/>
      <c r="H84" s="51"/>
      <c r="I84" s="51"/>
      <c r="J84" s="27">
        <f t="shared" si="23"/>
        <v>0</v>
      </c>
      <c r="K84" s="119" t="str">
        <f t="shared" si="24"/>
        <v/>
      </c>
      <c r="L84" s="116" t="str">
        <f t="shared" si="25"/>
        <v/>
      </c>
      <c r="M84" s="85"/>
      <c r="N84" s="88" t="s">
        <v>25</v>
      </c>
      <c r="O84" s="28">
        <f t="shared" si="17"/>
        <v>0</v>
      </c>
      <c r="P84" s="29">
        <f t="shared" si="18"/>
        <v>0</v>
      </c>
      <c r="Q84" s="29">
        <f t="shared" si="26"/>
        <v>0</v>
      </c>
      <c r="R84" s="29">
        <f t="shared" si="27"/>
        <v>0</v>
      </c>
      <c r="S84" s="30">
        <f t="shared" si="28"/>
        <v>0</v>
      </c>
      <c r="T84" s="95">
        <f t="shared" si="29"/>
        <v>0</v>
      </c>
      <c r="U84" s="32">
        <f t="shared" si="30"/>
        <v>0</v>
      </c>
      <c r="V84" s="33">
        <f t="shared" si="31"/>
        <v>0</v>
      </c>
      <c r="W84" s="32">
        <f t="shared" si="19"/>
        <v>0</v>
      </c>
      <c r="X84" s="34">
        <f t="shared" si="20"/>
        <v>0</v>
      </c>
      <c r="Y84" s="32">
        <f t="shared" si="21"/>
        <v>0</v>
      </c>
      <c r="Z84" s="34">
        <f t="shared" si="22"/>
        <v>0</v>
      </c>
      <c r="AA84" s="31">
        <f t="shared" si="32"/>
        <v>0</v>
      </c>
      <c r="AB84" s="110">
        <f t="shared" si="33"/>
        <v>0</v>
      </c>
      <c r="AC84" s="35"/>
    </row>
    <row r="85" spans="1:29" ht="17.25" x14ac:dyDescent="0.25">
      <c r="A85" s="46"/>
      <c r="B85" s="47"/>
      <c r="C85" s="47"/>
      <c r="D85" s="48"/>
      <c r="E85" s="49"/>
      <c r="F85" s="50"/>
      <c r="G85" s="50"/>
      <c r="H85" s="51"/>
      <c r="I85" s="51"/>
      <c r="J85" s="27">
        <f t="shared" si="23"/>
        <v>0</v>
      </c>
      <c r="K85" s="119" t="str">
        <f t="shared" si="24"/>
        <v/>
      </c>
      <c r="L85" s="116" t="str">
        <f t="shared" si="25"/>
        <v/>
      </c>
      <c r="M85" s="85"/>
      <c r="N85" s="88" t="s">
        <v>25</v>
      </c>
      <c r="O85" s="28">
        <f t="shared" si="17"/>
        <v>0</v>
      </c>
      <c r="P85" s="29">
        <f t="shared" si="18"/>
        <v>0</v>
      </c>
      <c r="Q85" s="29">
        <f t="shared" si="26"/>
        <v>0</v>
      </c>
      <c r="R85" s="29">
        <f t="shared" si="27"/>
        <v>0</v>
      </c>
      <c r="S85" s="30">
        <f t="shared" si="28"/>
        <v>0</v>
      </c>
      <c r="T85" s="95">
        <f t="shared" si="29"/>
        <v>0</v>
      </c>
      <c r="U85" s="32">
        <f t="shared" si="30"/>
        <v>0</v>
      </c>
      <c r="V85" s="33">
        <f t="shared" si="31"/>
        <v>0</v>
      </c>
      <c r="W85" s="32">
        <f t="shared" si="19"/>
        <v>0</v>
      </c>
      <c r="X85" s="34">
        <f t="shared" si="20"/>
        <v>0</v>
      </c>
      <c r="Y85" s="32">
        <f t="shared" si="21"/>
        <v>0</v>
      </c>
      <c r="Z85" s="34">
        <f t="shared" si="22"/>
        <v>0</v>
      </c>
      <c r="AA85" s="31">
        <f t="shared" si="32"/>
        <v>0</v>
      </c>
      <c r="AB85" s="110">
        <f t="shared" si="33"/>
        <v>0</v>
      </c>
      <c r="AC85" s="35"/>
    </row>
    <row r="86" spans="1:29" ht="17.25" x14ac:dyDescent="0.25">
      <c r="A86" s="46"/>
      <c r="B86" s="47"/>
      <c r="C86" s="47"/>
      <c r="D86" s="48"/>
      <c r="E86" s="49"/>
      <c r="F86" s="50"/>
      <c r="G86" s="50"/>
      <c r="H86" s="51"/>
      <c r="I86" s="51"/>
      <c r="J86" s="27">
        <f t="shared" si="23"/>
        <v>0</v>
      </c>
      <c r="K86" s="119" t="str">
        <f t="shared" si="24"/>
        <v/>
      </c>
      <c r="L86" s="116" t="str">
        <f t="shared" si="25"/>
        <v/>
      </c>
      <c r="M86" s="85"/>
      <c r="N86" s="88" t="s">
        <v>25</v>
      </c>
      <c r="O86" s="28">
        <f t="shared" si="17"/>
        <v>0</v>
      </c>
      <c r="P86" s="29">
        <f t="shared" si="18"/>
        <v>0</v>
      </c>
      <c r="Q86" s="29">
        <f t="shared" si="26"/>
        <v>0</v>
      </c>
      <c r="R86" s="29">
        <f t="shared" si="27"/>
        <v>0</v>
      </c>
      <c r="S86" s="30">
        <f t="shared" si="28"/>
        <v>0</v>
      </c>
      <c r="T86" s="95">
        <f t="shared" si="29"/>
        <v>0</v>
      </c>
      <c r="U86" s="32">
        <f t="shared" si="30"/>
        <v>0</v>
      </c>
      <c r="V86" s="33">
        <f t="shared" si="31"/>
        <v>0</v>
      </c>
      <c r="W86" s="32">
        <f t="shared" si="19"/>
        <v>0</v>
      </c>
      <c r="X86" s="34">
        <f t="shared" si="20"/>
        <v>0</v>
      </c>
      <c r="Y86" s="32">
        <f t="shared" si="21"/>
        <v>0</v>
      </c>
      <c r="Z86" s="34">
        <f t="shared" si="22"/>
        <v>0</v>
      </c>
      <c r="AA86" s="31">
        <f t="shared" si="32"/>
        <v>0</v>
      </c>
      <c r="AB86" s="110">
        <f t="shared" si="33"/>
        <v>0</v>
      </c>
      <c r="AC86" s="35"/>
    </row>
    <row r="87" spans="1:29" ht="17.25" x14ac:dyDescent="0.25">
      <c r="A87" s="46"/>
      <c r="B87" s="47"/>
      <c r="C87" s="47"/>
      <c r="D87" s="48"/>
      <c r="E87" s="49"/>
      <c r="F87" s="50"/>
      <c r="G87" s="50"/>
      <c r="H87" s="51"/>
      <c r="I87" s="51"/>
      <c r="J87" s="27">
        <f t="shared" si="23"/>
        <v>0</v>
      </c>
      <c r="K87" s="119" t="str">
        <f t="shared" si="24"/>
        <v/>
      </c>
      <c r="L87" s="116" t="str">
        <f t="shared" si="25"/>
        <v/>
      </c>
      <c r="M87" s="85"/>
      <c r="N87" s="88" t="s">
        <v>25</v>
      </c>
      <c r="O87" s="28">
        <f t="shared" si="17"/>
        <v>0</v>
      </c>
      <c r="P87" s="29">
        <f t="shared" si="18"/>
        <v>0</v>
      </c>
      <c r="Q87" s="29">
        <f t="shared" si="26"/>
        <v>0</v>
      </c>
      <c r="R87" s="29">
        <f t="shared" si="27"/>
        <v>0</v>
      </c>
      <c r="S87" s="30">
        <f t="shared" si="28"/>
        <v>0</v>
      </c>
      <c r="T87" s="95">
        <f t="shared" si="29"/>
        <v>0</v>
      </c>
      <c r="U87" s="32">
        <f t="shared" si="30"/>
        <v>0</v>
      </c>
      <c r="V87" s="33">
        <f t="shared" si="31"/>
        <v>0</v>
      </c>
      <c r="W87" s="32">
        <f t="shared" si="19"/>
        <v>0</v>
      </c>
      <c r="X87" s="34">
        <f t="shared" si="20"/>
        <v>0</v>
      </c>
      <c r="Y87" s="32">
        <f t="shared" si="21"/>
        <v>0</v>
      </c>
      <c r="Z87" s="34">
        <f t="shared" si="22"/>
        <v>0</v>
      </c>
      <c r="AA87" s="31">
        <f t="shared" si="32"/>
        <v>0</v>
      </c>
      <c r="AB87" s="110">
        <f t="shared" si="33"/>
        <v>0</v>
      </c>
      <c r="AC87" s="35"/>
    </row>
    <row r="88" spans="1:29" ht="17.25" x14ac:dyDescent="0.25">
      <c r="A88" s="46"/>
      <c r="B88" s="47"/>
      <c r="C88" s="47"/>
      <c r="D88" s="48"/>
      <c r="E88" s="49"/>
      <c r="F88" s="50"/>
      <c r="G88" s="50"/>
      <c r="H88" s="51"/>
      <c r="I88" s="51"/>
      <c r="J88" s="27">
        <f t="shared" si="23"/>
        <v>0</v>
      </c>
      <c r="K88" s="119" t="str">
        <f t="shared" si="24"/>
        <v/>
      </c>
      <c r="L88" s="116" t="str">
        <f t="shared" si="25"/>
        <v/>
      </c>
      <c r="M88" s="85"/>
      <c r="N88" s="88" t="s">
        <v>25</v>
      </c>
      <c r="O88" s="28">
        <f t="shared" si="17"/>
        <v>0</v>
      </c>
      <c r="P88" s="29">
        <f t="shared" si="18"/>
        <v>0</v>
      </c>
      <c r="Q88" s="29">
        <f t="shared" si="26"/>
        <v>0</v>
      </c>
      <c r="R88" s="29">
        <f t="shared" si="27"/>
        <v>0</v>
      </c>
      <c r="S88" s="30">
        <f t="shared" si="28"/>
        <v>0</v>
      </c>
      <c r="T88" s="95">
        <f t="shared" si="29"/>
        <v>0</v>
      </c>
      <c r="U88" s="32">
        <f t="shared" si="30"/>
        <v>0</v>
      </c>
      <c r="V88" s="33">
        <f t="shared" si="31"/>
        <v>0</v>
      </c>
      <c r="W88" s="32">
        <f t="shared" si="19"/>
        <v>0</v>
      </c>
      <c r="X88" s="34">
        <f t="shared" si="20"/>
        <v>0</v>
      </c>
      <c r="Y88" s="32">
        <f t="shared" si="21"/>
        <v>0</v>
      </c>
      <c r="Z88" s="34">
        <f t="shared" si="22"/>
        <v>0</v>
      </c>
      <c r="AA88" s="31">
        <f t="shared" si="32"/>
        <v>0</v>
      </c>
      <c r="AB88" s="110">
        <f t="shared" si="33"/>
        <v>0</v>
      </c>
      <c r="AC88" s="35"/>
    </row>
    <row r="89" spans="1:29" ht="17.25" x14ac:dyDescent="0.25">
      <c r="A89" s="46"/>
      <c r="B89" s="47"/>
      <c r="C89" s="47"/>
      <c r="D89" s="48"/>
      <c r="E89" s="49"/>
      <c r="F89" s="50"/>
      <c r="G89" s="50"/>
      <c r="H89" s="51"/>
      <c r="I89" s="51"/>
      <c r="J89" s="27">
        <f t="shared" si="23"/>
        <v>0</v>
      </c>
      <c r="K89" s="119" t="str">
        <f t="shared" si="24"/>
        <v/>
      </c>
      <c r="L89" s="116" t="str">
        <f t="shared" si="25"/>
        <v/>
      </c>
      <c r="M89" s="85"/>
      <c r="N89" s="88" t="s">
        <v>25</v>
      </c>
      <c r="O89" s="28">
        <f t="shared" si="17"/>
        <v>0</v>
      </c>
      <c r="P89" s="29">
        <f t="shared" si="18"/>
        <v>0</v>
      </c>
      <c r="Q89" s="29">
        <f t="shared" si="26"/>
        <v>0</v>
      </c>
      <c r="R89" s="29">
        <f t="shared" si="27"/>
        <v>0</v>
      </c>
      <c r="S89" s="30">
        <f t="shared" si="28"/>
        <v>0</v>
      </c>
      <c r="T89" s="95">
        <f t="shared" si="29"/>
        <v>0</v>
      </c>
      <c r="U89" s="32">
        <f t="shared" si="30"/>
        <v>0</v>
      </c>
      <c r="V89" s="33">
        <f t="shared" si="31"/>
        <v>0</v>
      </c>
      <c r="W89" s="32">
        <f t="shared" si="19"/>
        <v>0</v>
      </c>
      <c r="X89" s="34">
        <f t="shared" si="20"/>
        <v>0</v>
      </c>
      <c r="Y89" s="32">
        <f t="shared" si="21"/>
        <v>0</v>
      </c>
      <c r="Z89" s="34">
        <f t="shared" si="22"/>
        <v>0</v>
      </c>
      <c r="AA89" s="31">
        <f t="shared" si="32"/>
        <v>0</v>
      </c>
      <c r="AB89" s="110">
        <f t="shared" si="33"/>
        <v>0</v>
      </c>
      <c r="AC89" s="35"/>
    </row>
    <row r="90" spans="1:29" ht="17.25" x14ac:dyDescent="0.25">
      <c r="A90" s="46"/>
      <c r="B90" s="47"/>
      <c r="C90" s="47"/>
      <c r="D90" s="48"/>
      <c r="E90" s="49"/>
      <c r="F90" s="50"/>
      <c r="G90" s="50"/>
      <c r="H90" s="51"/>
      <c r="I90" s="51"/>
      <c r="J90" s="27">
        <f t="shared" si="23"/>
        <v>0</v>
      </c>
      <c r="K90" s="119" t="str">
        <f t="shared" si="24"/>
        <v/>
      </c>
      <c r="L90" s="116" t="str">
        <f t="shared" si="25"/>
        <v/>
      </c>
      <c r="M90" s="85"/>
      <c r="N90" s="88" t="s">
        <v>25</v>
      </c>
      <c r="O90" s="28">
        <f t="shared" si="17"/>
        <v>0</v>
      </c>
      <c r="P90" s="29">
        <f t="shared" si="18"/>
        <v>0</v>
      </c>
      <c r="Q90" s="29">
        <f t="shared" si="26"/>
        <v>0</v>
      </c>
      <c r="R90" s="29">
        <f t="shared" si="27"/>
        <v>0</v>
      </c>
      <c r="S90" s="30">
        <f t="shared" si="28"/>
        <v>0</v>
      </c>
      <c r="T90" s="95">
        <f t="shared" si="29"/>
        <v>0</v>
      </c>
      <c r="U90" s="32">
        <f t="shared" si="30"/>
        <v>0</v>
      </c>
      <c r="V90" s="33">
        <f t="shared" si="31"/>
        <v>0</v>
      </c>
      <c r="W90" s="32">
        <f t="shared" si="19"/>
        <v>0</v>
      </c>
      <c r="X90" s="34">
        <f t="shared" si="20"/>
        <v>0</v>
      </c>
      <c r="Y90" s="32">
        <f t="shared" si="21"/>
        <v>0</v>
      </c>
      <c r="Z90" s="34">
        <f t="shared" si="22"/>
        <v>0</v>
      </c>
      <c r="AA90" s="31">
        <f t="shared" si="32"/>
        <v>0</v>
      </c>
      <c r="AB90" s="110">
        <f t="shared" si="33"/>
        <v>0</v>
      </c>
      <c r="AC90" s="35"/>
    </row>
    <row r="91" spans="1:29" ht="17.25" x14ac:dyDescent="0.25">
      <c r="A91" s="46"/>
      <c r="B91" s="47"/>
      <c r="C91" s="47"/>
      <c r="D91" s="48"/>
      <c r="E91" s="49"/>
      <c r="F91" s="50"/>
      <c r="G91" s="50"/>
      <c r="H91" s="51"/>
      <c r="I91" s="51"/>
      <c r="J91" s="27">
        <f t="shared" si="23"/>
        <v>0</v>
      </c>
      <c r="K91" s="119" t="str">
        <f t="shared" si="24"/>
        <v/>
      </c>
      <c r="L91" s="116" t="str">
        <f t="shared" si="25"/>
        <v/>
      </c>
      <c r="M91" s="85"/>
      <c r="N91" s="88" t="s">
        <v>25</v>
      </c>
      <c r="O91" s="28">
        <f t="shared" si="17"/>
        <v>0</v>
      </c>
      <c r="P91" s="29">
        <f t="shared" si="18"/>
        <v>0</v>
      </c>
      <c r="Q91" s="29">
        <f t="shared" si="26"/>
        <v>0</v>
      </c>
      <c r="R91" s="29">
        <f t="shared" si="27"/>
        <v>0</v>
      </c>
      <c r="S91" s="30">
        <f t="shared" si="28"/>
        <v>0</v>
      </c>
      <c r="T91" s="95">
        <f t="shared" si="29"/>
        <v>0</v>
      </c>
      <c r="U91" s="32">
        <f t="shared" si="30"/>
        <v>0</v>
      </c>
      <c r="V91" s="33">
        <f t="shared" si="31"/>
        <v>0</v>
      </c>
      <c r="W91" s="32">
        <f t="shared" si="19"/>
        <v>0</v>
      </c>
      <c r="X91" s="34">
        <f t="shared" si="20"/>
        <v>0</v>
      </c>
      <c r="Y91" s="32">
        <f t="shared" si="21"/>
        <v>0</v>
      </c>
      <c r="Z91" s="34">
        <f t="shared" si="22"/>
        <v>0</v>
      </c>
      <c r="AA91" s="31">
        <f t="shared" si="32"/>
        <v>0</v>
      </c>
      <c r="AB91" s="110">
        <f t="shared" si="33"/>
        <v>0</v>
      </c>
      <c r="AC91" s="35"/>
    </row>
    <row r="92" spans="1:29" ht="17.25" x14ac:dyDescent="0.25">
      <c r="A92" s="46"/>
      <c r="B92" s="47"/>
      <c r="C92" s="47"/>
      <c r="D92" s="48"/>
      <c r="E92" s="49"/>
      <c r="F92" s="50"/>
      <c r="G92" s="50"/>
      <c r="H92" s="51"/>
      <c r="I92" s="51"/>
      <c r="J92" s="27">
        <f t="shared" si="23"/>
        <v>0</v>
      </c>
      <c r="K92" s="119" t="str">
        <f t="shared" si="24"/>
        <v/>
      </c>
      <c r="L92" s="116" t="str">
        <f t="shared" si="25"/>
        <v/>
      </c>
      <c r="M92" s="85"/>
      <c r="N92" s="88" t="s">
        <v>25</v>
      </c>
      <c r="O92" s="28">
        <f t="shared" si="17"/>
        <v>0</v>
      </c>
      <c r="P92" s="29">
        <f t="shared" si="18"/>
        <v>0</v>
      </c>
      <c r="Q92" s="29">
        <f t="shared" si="26"/>
        <v>0</v>
      </c>
      <c r="R92" s="29">
        <f t="shared" si="27"/>
        <v>0</v>
      </c>
      <c r="S92" s="30">
        <f t="shared" si="28"/>
        <v>0</v>
      </c>
      <c r="T92" s="95">
        <f t="shared" si="29"/>
        <v>0</v>
      </c>
      <c r="U92" s="32">
        <f t="shared" si="30"/>
        <v>0</v>
      </c>
      <c r="V92" s="33">
        <f t="shared" si="31"/>
        <v>0</v>
      </c>
      <c r="W92" s="32">
        <f t="shared" si="19"/>
        <v>0</v>
      </c>
      <c r="X92" s="34">
        <f t="shared" si="20"/>
        <v>0</v>
      </c>
      <c r="Y92" s="32">
        <f t="shared" si="21"/>
        <v>0</v>
      </c>
      <c r="Z92" s="34">
        <f t="shared" si="22"/>
        <v>0</v>
      </c>
      <c r="AA92" s="31">
        <f t="shared" si="32"/>
        <v>0</v>
      </c>
      <c r="AB92" s="110">
        <f t="shared" si="33"/>
        <v>0</v>
      </c>
      <c r="AC92" s="35"/>
    </row>
    <row r="93" spans="1:29" ht="17.25" x14ac:dyDescent="0.25">
      <c r="A93" s="46"/>
      <c r="B93" s="47"/>
      <c r="C93" s="47"/>
      <c r="D93" s="48"/>
      <c r="E93" s="49"/>
      <c r="F93" s="50"/>
      <c r="G93" s="50"/>
      <c r="H93" s="51"/>
      <c r="I93" s="51"/>
      <c r="J93" s="27">
        <f t="shared" si="23"/>
        <v>0</v>
      </c>
      <c r="K93" s="119" t="str">
        <f t="shared" si="24"/>
        <v/>
      </c>
      <c r="L93" s="116" t="str">
        <f t="shared" si="25"/>
        <v/>
      </c>
      <c r="M93" s="85"/>
      <c r="N93" s="88" t="s">
        <v>25</v>
      </c>
      <c r="O93" s="28">
        <f t="shared" si="17"/>
        <v>0</v>
      </c>
      <c r="P93" s="29">
        <f t="shared" si="18"/>
        <v>0</v>
      </c>
      <c r="Q93" s="29">
        <f t="shared" si="26"/>
        <v>0</v>
      </c>
      <c r="R93" s="29">
        <f t="shared" si="27"/>
        <v>0</v>
      </c>
      <c r="S93" s="30">
        <f t="shared" si="28"/>
        <v>0</v>
      </c>
      <c r="T93" s="95">
        <f t="shared" si="29"/>
        <v>0</v>
      </c>
      <c r="U93" s="32">
        <f t="shared" si="30"/>
        <v>0</v>
      </c>
      <c r="V93" s="33">
        <f t="shared" si="31"/>
        <v>0</v>
      </c>
      <c r="W93" s="32">
        <f t="shared" si="19"/>
        <v>0</v>
      </c>
      <c r="X93" s="34">
        <f t="shared" si="20"/>
        <v>0</v>
      </c>
      <c r="Y93" s="32">
        <f t="shared" si="21"/>
        <v>0</v>
      </c>
      <c r="Z93" s="34">
        <f t="shared" si="22"/>
        <v>0</v>
      </c>
      <c r="AA93" s="31">
        <f t="shared" si="32"/>
        <v>0</v>
      </c>
      <c r="AB93" s="110">
        <f t="shared" si="33"/>
        <v>0</v>
      </c>
      <c r="AC93" s="35"/>
    </row>
    <row r="94" spans="1:29" ht="17.25" x14ac:dyDescent="0.25">
      <c r="A94" s="46"/>
      <c r="B94" s="47"/>
      <c r="C94" s="47"/>
      <c r="D94" s="48"/>
      <c r="E94" s="49"/>
      <c r="F94" s="50"/>
      <c r="G94" s="50"/>
      <c r="H94" s="51"/>
      <c r="I94" s="51"/>
      <c r="J94" s="27">
        <f t="shared" si="23"/>
        <v>0</v>
      </c>
      <c r="K94" s="119" t="str">
        <f t="shared" si="24"/>
        <v/>
      </c>
      <c r="L94" s="116" t="str">
        <f t="shared" si="25"/>
        <v/>
      </c>
      <c r="M94" s="85"/>
      <c r="N94" s="88" t="s">
        <v>25</v>
      </c>
      <c r="O94" s="28">
        <f t="shared" si="17"/>
        <v>0</v>
      </c>
      <c r="P94" s="29">
        <f t="shared" si="18"/>
        <v>0</v>
      </c>
      <c r="Q94" s="29">
        <f t="shared" si="26"/>
        <v>0</v>
      </c>
      <c r="R94" s="29">
        <f t="shared" si="27"/>
        <v>0</v>
      </c>
      <c r="S94" s="30">
        <f t="shared" si="28"/>
        <v>0</v>
      </c>
      <c r="T94" s="95">
        <f t="shared" si="29"/>
        <v>0</v>
      </c>
      <c r="U94" s="32">
        <f t="shared" si="30"/>
        <v>0</v>
      </c>
      <c r="V94" s="33">
        <f t="shared" si="31"/>
        <v>0</v>
      </c>
      <c r="W94" s="32">
        <f t="shared" si="19"/>
        <v>0</v>
      </c>
      <c r="X94" s="34">
        <f t="shared" si="20"/>
        <v>0</v>
      </c>
      <c r="Y94" s="32">
        <f t="shared" si="21"/>
        <v>0</v>
      </c>
      <c r="Z94" s="34">
        <f t="shared" si="22"/>
        <v>0</v>
      </c>
      <c r="AA94" s="31">
        <f t="shared" si="32"/>
        <v>0</v>
      </c>
      <c r="AB94" s="110">
        <f t="shared" si="33"/>
        <v>0</v>
      </c>
      <c r="AC94" s="35"/>
    </row>
    <row r="95" spans="1:29" ht="17.25" x14ac:dyDescent="0.25">
      <c r="A95" s="46"/>
      <c r="B95" s="47"/>
      <c r="C95" s="47"/>
      <c r="D95" s="48"/>
      <c r="E95" s="49"/>
      <c r="F95" s="50"/>
      <c r="G95" s="50"/>
      <c r="H95" s="51"/>
      <c r="I95" s="51"/>
      <c r="J95" s="27">
        <f t="shared" si="23"/>
        <v>0</v>
      </c>
      <c r="K95" s="119" t="str">
        <f t="shared" si="24"/>
        <v/>
      </c>
      <c r="L95" s="116" t="str">
        <f t="shared" si="25"/>
        <v/>
      </c>
      <c r="M95" s="85"/>
      <c r="N95" s="88" t="s">
        <v>25</v>
      </c>
      <c r="O95" s="28">
        <f t="shared" si="17"/>
        <v>0</v>
      </c>
      <c r="P95" s="29">
        <f t="shared" si="18"/>
        <v>0</v>
      </c>
      <c r="Q95" s="29">
        <f t="shared" si="26"/>
        <v>0</v>
      </c>
      <c r="R95" s="29">
        <f t="shared" si="27"/>
        <v>0</v>
      </c>
      <c r="S95" s="30">
        <f t="shared" si="28"/>
        <v>0</v>
      </c>
      <c r="T95" s="95">
        <f t="shared" si="29"/>
        <v>0</v>
      </c>
      <c r="U95" s="32">
        <f t="shared" si="30"/>
        <v>0</v>
      </c>
      <c r="V95" s="33">
        <f t="shared" si="31"/>
        <v>0</v>
      </c>
      <c r="W95" s="32">
        <f t="shared" si="19"/>
        <v>0</v>
      </c>
      <c r="X95" s="34">
        <f t="shared" si="20"/>
        <v>0</v>
      </c>
      <c r="Y95" s="32">
        <f t="shared" si="21"/>
        <v>0</v>
      </c>
      <c r="Z95" s="34">
        <f t="shared" si="22"/>
        <v>0</v>
      </c>
      <c r="AA95" s="31">
        <f t="shared" si="32"/>
        <v>0</v>
      </c>
      <c r="AB95" s="110">
        <f t="shared" si="33"/>
        <v>0</v>
      </c>
      <c r="AC95" s="35"/>
    </row>
    <row r="96" spans="1:29" ht="17.25" x14ac:dyDescent="0.25">
      <c r="A96" s="46"/>
      <c r="B96" s="47"/>
      <c r="C96" s="47"/>
      <c r="D96" s="48"/>
      <c r="E96" s="49"/>
      <c r="F96" s="50"/>
      <c r="G96" s="50"/>
      <c r="H96" s="51"/>
      <c r="I96" s="51"/>
      <c r="J96" s="27">
        <f t="shared" si="23"/>
        <v>0</v>
      </c>
      <c r="K96" s="119" t="str">
        <f t="shared" si="24"/>
        <v/>
      </c>
      <c r="L96" s="116" t="str">
        <f t="shared" si="25"/>
        <v/>
      </c>
      <c r="M96" s="85"/>
      <c r="N96" s="88" t="s">
        <v>25</v>
      </c>
      <c r="O96" s="28">
        <f t="shared" si="17"/>
        <v>0</v>
      </c>
      <c r="P96" s="29">
        <f t="shared" si="18"/>
        <v>0</v>
      </c>
      <c r="Q96" s="29">
        <f t="shared" si="26"/>
        <v>0</v>
      </c>
      <c r="R96" s="29">
        <f t="shared" si="27"/>
        <v>0</v>
      </c>
      <c r="S96" s="30">
        <f t="shared" si="28"/>
        <v>0</v>
      </c>
      <c r="T96" s="95">
        <f t="shared" si="29"/>
        <v>0</v>
      </c>
      <c r="U96" s="32">
        <f t="shared" si="30"/>
        <v>0</v>
      </c>
      <c r="V96" s="33">
        <f t="shared" si="31"/>
        <v>0</v>
      </c>
      <c r="W96" s="32">
        <f t="shared" si="19"/>
        <v>0</v>
      </c>
      <c r="X96" s="34">
        <f t="shared" si="20"/>
        <v>0</v>
      </c>
      <c r="Y96" s="32">
        <f t="shared" si="21"/>
        <v>0</v>
      </c>
      <c r="Z96" s="34">
        <f t="shared" si="22"/>
        <v>0</v>
      </c>
      <c r="AA96" s="31">
        <f t="shared" si="32"/>
        <v>0</v>
      </c>
      <c r="AB96" s="110">
        <f t="shared" si="33"/>
        <v>0</v>
      </c>
      <c r="AC96" s="35"/>
    </row>
    <row r="97" spans="1:29" ht="17.25" x14ac:dyDescent="0.25">
      <c r="A97" s="46"/>
      <c r="B97" s="47"/>
      <c r="C97" s="47"/>
      <c r="D97" s="48"/>
      <c r="E97" s="49"/>
      <c r="F97" s="50"/>
      <c r="G97" s="50"/>
      <c r="H97" s="51"/>
      <c r="I97" s="51"/>
      <c r="J97" s="27">
        <f t="shared" si="23"/>
        <v>0</v>
      </c>
      <c r="K97" s="119" t="str">
        <f t="shared" si="24"/>
        <v/>
      </c>
      <c r="L97" s="116" t="str">
        <f t="shared" si="25"/>
        <v/>
      </c>
      <c r="M97" s="85"/>
      <c r="N97" s="88" t="s">
        <v>25</v>
      </c>
      <c r="O97" s="28">
        <f t="shared" si="17"/>
        <v>0</v>
      </c>
      <c r="P97" s="29">
        <f t="shared" si="18"/>
        <v>0</v>
      </c>
      <c r="Q97" s="29">
        <f t="shared" si="26"/>
        <v>0</v>
      </c>
      <c r="R97" s="29">
        <f t="shared" si="27"/>
        <v>0</v>
      </c>
      <c r="S97" s="30">
        <f t="shared" si="28"/>
        <v>0</v>
      </c>
      <c r="T97" s="95">
        <f t="shared" si="29"/>
        <v>0</v>
      </c>
      <c r="U97" s="32">
        <f t="shared" si="30"/>
        <v>0</v>
      </c>
      <c r="V97" s="33">
        <f t="shared" si="31"/>
        <v>0</v>
      </c>
      <c r="W97" s="32">
        <f t="shared" si="19"/>
        <v>0</v>
      </c>
      <c r="X97" s="34">
        <f t="shared" si="20"/>
        <v>0</v>
      </c>
      <c r="Y97" s="32">
        <f t="shared" si="21"/>
        <v>0</v>
      </c>
      <c r="Z97" s="34">
        <f t="shared" si="22"/>
        <v>0</v>
      </c>
      <c r="AA97" s="31">
        <f t="shared" si="32"/>
        <v>0</v>
      </c>
      <c r="AB97" s="110">
        <f t="shared" si="33"/>
        <v>0</v>
      </c>
      <c r="AC97" s="35"/>
    </row>
    <row r="98" spans="1:29" ht="17.25" x14ac:dyDescent="0.25">
      <c r="A98" s="46"/>
      <c r="B98" s="47"/>
      <c r="C98" s="47"/>
      <c r="D98" s="48"/>
      <c r="E98" s="49"/>
      <c r="F98" s="50"/>
      <c r="G98" s="50"/>
      <c r="H98" s="51"/>
      <c r="I98" s="51"/>
      <c r="J98" s="27">
        <f t="shared" si="23"/>
        <v>0</v>
      </c>
      <c r="K98" s="119" t="str">
        <f t="shared" si="24"/>
        <v/>
      </c>
      <c r="L98" s="116" t="str">
        <f t="shared" si="25"/>
        <v/>
      </c>
      <c r="M98" s="85"/>
      <c r="N98" s="88" t="s">
        <v>25</v>
      </c>
      <c r="O98" s="28">
        <f t="shared" si="17"/>
        <v>0</v>
      </c>
      <c r="P98" s="29">
        <f t="shared" si="18"/>
        <v>0</v>
      </c>
      <c r="Q98" s="29">
        <f t="shared" si="26"/>
        <v>0</v>
      </c>
      <c r="R98" s="29">
        <f t="shared" si="27"/>
        <v>0</v>
      </c>
      <c r="S98" s="30">
        <f t="shared" si="28"/>
        <v>0</v>
      </c>
      <c r="T98" s="95">
        <f t="shared" si="29"/>
        <v>0</v>
      </c>
      <c r="U98" s="32">
        <f t="shared" si="30"/>
        <v>0</v>
      </c>
      <c r="V98" s="33">
        <f t="shared" si="31"/>
        <v>0</v>
      </c>
      <c r="W98" s="32">
        <f t="shared" si="19"/>
        <v>0</v>
      </c>
      <c r="X98" s="34">
        <f t="shared" si="20"/>
        <v>0</v>
      </c>
      <c r="Y98" s="32">
        <f t="shared" si="21"/>
        <v>0</v>
      </c>
      <c r="Z98" s="34">
        <f t="shared" si="22"/>
        <v>0</v>
      </c>
      <c r="AA98" s="31">
        <f t="shared" si="32"/>
        <v>0</v>
      </c>
      <c r="AB98" s="110">
        <f t="shared" si="33"/>
        <v>0</v>
      </c>
      <c r="AC98" s="35"/>
    </row>
    <row r="99" spans="1:29" ht="17.25" x14ac:dyDescent="0.25">
      <c r="A99" s="46"/>
      <c r="B99" s="47"/>
      <c r="C99" s="47"/>
      <c r="D99" s="48"/>
      <c r="E99" s="49"/>
      <c r="F99" s="50"/>
      <c r="G99" s="50"/>
      <c r="H99" s="51"/>
      <c r="I99" s="51"/>
      <c r="J99" s="27">
        <f t="shared" si="23"/>
        <v>0</v>
      </c>
      <c r="K99" s="119" t="str">
        <f t="shared" si="24"/>
        <v/>
      </c>
      <c r="L99" s="116" t="str">
        <f t="shared" si="25"/>
        <v/>
      </c>
      <c r="M99" s="85"/>
      <c r="N99" s="88" t="s">
        <v>25</v>
      </c>
      <c r="O99" s="28">
        <f t="shared" si="17"/>
        <v>0</v>
      </c>
      <c r="P99" s="29">
        <f t="shared" si="18"/>
        <v>0</v>
      </c>
      <c r="Q99" s="29">
        <f t="shared" si="26"/>
        <v>0</v>
      </c>
      <c r="R99" s="29">
        <f t="shared" si="27"/>
        <v>0</v>
      </c>
      <c r="S99" s="30">
        <f t="shared" si="28"/>
        <v>0</v>
      </c>
      <c r="T99" s="95">
        <f t="shared" si="29"/>
        <v>0</v>
      </c>
      <c r="U99" s="32">
        <f t="shared" si="30"/>
        <v>0</v>
      </c>
      <c r="V99" s="33">
        <f t="shared" si="31"/>
        <v>0</v>
      </c>
      <c r="W99" s="32">
        <f t="shared" si="19"/>
        <v>0</v>
      </c>
      <c r="X99" s="34">
        <f t="shared" si="20"/>
        <v>0</v>
      </c>
      <c r="Y99" s="32">
        <f t="shared" si="21"/>
        <v>0</v>
      </c>
      <c r="Z99" s="34">
        <f t="shared" si="22"/>
        <v>0</v>
      </c>
      <c r="AA99" s="31">
        <f t="shared" si="32"/>
        <v>0</v>
      </c>
      <c r="AB99" s="110">
        <f t="shared" si="33"/>
        <v>0</v>
      </c>
      <c r="AC99" s="35"/>
    </row>
    <row r="100" spans="1:29" ht="17.25" x14ac:dyDescent="0.25">
      <c r="A100" s="46"/>
      <c r="B100" s="47"/>
      <c r="C100" s="47"/>
      <c r="D100" s="48"/>
      <c r="E100" s="49"/>
      <c r="F100" s="50"/>
      <c r="G100" s="50"/>
      <c r="H100" s="51"/>
      <c r="I100" s="51"/>
      <c r="J100" s="27">
        <f t="shared" si="23"/>
        <v>0</v>
      </c>
      <c r="K100" s="119" t="str">
        <f t="shared" si="24"/>
        <v/>
      </c>
      <c r="L100" s="116" t="str">
        <f t="shared" si="25"/>
        <v/>
      </c>
      <c r="M100" s="85"/>
      <c r="N100" s="88" t="s">
        <v>25</v>
      </c>
      <c r="O100" s="28">
        <f t="shared" si="17"/>
        <v>0</v>
      </c>
      <c r="P100" s="29">
        <f t="shared" si="18"/>
        <v>0</v>
      </c>
      <c r="Q100" s="29">
        <f t="shared" si="26"/>
        <v>0</v>
      </c>
      <c r="R100" s="29">
        <f t="shared" si="27"/>
        <v>0</v>
      </c>
      <c r="S100" s="30">
        <f t="shared" si="28"/>
        <v>0</v>
      </c>
      <c r="T100" s="95">
        <f t="shared" si="29"/>
        <v>0</v>
      </c>
      <c r="U100" s="32">
        <f t="shared" si="30"/>
        <v>0</v>
      </c>
      <c r="V100" s="33">
        <f t="shared" si="31"/>
        <v>0</v>
      </c>
      <c r="W100" s="32">
        <f t="shared" si="19"/>
        <v>0</v>
      </c>
      <c r="X100" s="34">
        <f t="shared" si="20"/>
        <v>0</v>
      </c>
      <c r="Y100" s="32">
        <f t="shared" si="21"/>
        <v>0</v>
      </c>
      <c r="Z100" s="34">
        <f t="shared" si="22"/>
        <v>0</v>
      </c>
      <c r="AA100" s="31">
        <f t="shared" si="32"/>
        <v>0</v>
      </c>
      <c r="AB100" s="110">
        <f t="shared" si="33"/>
        <v>0</v>
      </c>
      <c r="AC100" s="35"/>
    </row>
    <row r="101" spans="1:29" ht="17.25" x14ac:dyDescent="0.25">
      <c r="A101" s="46"/>
      <c r="B101" s="47"/>
      <c r="C101" s="47"/>
      <c r="D101" s="48"/>
      <c r="E101" s="49"/>
      <c r="F101" s="50"/>
      <c r="G101" s="50"/>
      <c r="H101" s="51"/>
      <c r="I101" s="51"/>
      <c r="J101" s="27">
        <f t="shared" si="23"/>
        <v>0</v>
      </c>
      <c r="K101" s="119" t="str">
        <f t="shared" si="24"/>
        <v/>
      </c>
      <c r="L101" s="116" t="str">
        <f t="shared" si="25"/>
        <v/>
      </c>
      <c r="M101" s="85"/>
      <c r="N101" s="88" t="s">
        <v>25</v>
      </c>
      <c r="O101" s="28">
        <f t="shared" si="17"/>
        <v>0</v>
      </c>
      <c r="P101" s="29">
        <f t="shared" si="18"/>
        <v>0</v>
      </c>
      <c r="Q101" s="29">
        <f t="shared" si="26"/>
        <v>0</v>
      </c>
      <c r="R101" s="29">
        <f t="shared" si="27"/>
        <v>0</v>
      </c>
      <c r="S101" s="30">
        <f t="shared" si="28"/>
        <v>0</v>
      </c>
      <c r="T101" s="95">
        <f t="shared" si="29"/>
        <v>0</v>
      </c>
      <c r="U101" s="32">
        <f t="shared" si="30"/>
        <v>0</v>
      </c>
      <c r="V101" s="33">
        <f t="shared" si="31"/>
        <v>0</v>
      </c>
      <c r="W101" s="32">
        <f t="shared" si="19"/>
        <v>0</v>
      </c>
      <c r="X101" s="34">
        <f t="shared" si="20"/>
        <v>0</v>
      </c>
      <c r="Y101" s="32">
        <f t="shared" si="21"/>
        <v>0</v>
      </c>
      <c r="Z101" s="34">
        <f t="shared" si="22"/>
        <v>0</v>
      </c>
      <c r="AA101" s="31">
        <f t="shared" si="32"/>
        <v>0</v>
      </c>
      <c r="AB101" s="110">
        <f t="shared" si="33"/>
        <v>0</v>
      </c>
      <c r="AC101" s="35"/>
    </row>
    <row r="102" spans="1:29" ht="17.25" x14ac:dyDescent="0.25">
      <c r="A102" s="46"/>
      <c r="B102" s="47"/>
      <c r="C102" s="47"/>
      <c r="D102" s="48"/>
      <c r="E102" s="49"/>
      <c r="F102" s="50"/>
      <c r="G102" s="50"/>
      <c r="H102" s="51"/>
      <c r="I102" s="51"/>
      <c r="J102" s="27">
        <f t="shared" si="23"/>
        <v>0</v>
      </c>
      <c r="K102" s="119" t="str">
        <f t="shared" si="24"/>
        <v/>
      </c>
      <c r="L102" s="116" t="str">
        <f t="shared" si="25"/>
        <v/>
      </c>
      <c r="M102" s="85"/>
      <c r="N102" s="88" t="s">
        <v>25</v>
      </c>
      <c r="O102" s="28">
        <f t="shared" si="17"/>
        <v>0</v>
      </c>
      <c r="P102" s="29">
        <f t="shared" si="18"/>
        <v>0</v>
      </c>
      <c r="Q102" s="29">
        <f t="shared" si="26"/>
        <v>0</v>
      </c>
      <c r="R102" s="29">
        <f t="shared" si="27"/>
        <v>0</v>
      </c>
      <c r="S102" s="30">
        <f t="shared" si="28"/>
        <v>0</v>
      </c>
      <c r="T102" s="95">
        <f t="shared" si="29"/>
        <v>0</v>
      </c>
      <c r="U102" s="32">
        <f t="shared" si="30"/>
        <v>0</v>
      </c>
      <c r="V102" s="33">
        <f t="shared" si="31"/>
        <v>0</v>
      </c>
      <c r="W102" s="32">
        <f t="shared" si="19"/>
        <v>0</v>
      </c>
      <c r="X102" s="34">
        <f t="shared" si="20"/>
        <v>0</v>
      </c>
      <c r="Y102" s="32">
        <f t="shared" si="21"/>
        <v>0</v>
      </c>
      <c r="Z102" s="34">
        <f t="shared" si="22"/>
        <v>0</v>
      </c>
      <c r="AA102" s="31">
        <f t="shared" si="32"/>
        <v>0</v>
      </c>
      <c r="AB102" s="110">
        <f t="shared" si="33"/>
        <v>0</v>
      </c>
      <c r="AC102" s="35"/>
    </row>
    <row r="103" spans="1:29" ht="17.25" x14ac:dyDescent="0.25">
      <c r="A103" s="46"/>
      <c r="B103" s="47"/>
      <c r="C103" s="47"/>
      <c r="D103" s="48"/>
      <c r="E103" s="49"/>
      <c r="F103" s="50"/>
      <c r="G103" s="50"/>
      <c r="H103" s="51"/>
      <c r="I103" s="51"/>
      <c r="J103" s="27">
        <f t="shared" si="23"/>
        <v>0</v>
      </c>
      <c r="K103" s="119" t="str">
        <f t="shared" si="24"/>
        <v/>
      </c>
      <c r="L103" s="116" t="str">
        <f t="shared" si="25"/>
        <v/>
      </c>
      <c r="M103" s="85"/>
      <c r="N103" s="88" t="s">
        <v>25</v>
      </c>
      <c r="O103" s="28">
        <f t="shared" si="17"/>
        <v>0</v>
      </c>
      <c r="P103" s="29">
        <f t="shared" si="18"/>
        <v>0</v>
      </c>
      <c r="Q103" s="29">
        <f t="shared" si="26"/>
        <v>0</v>
      </c>
      <c r="R103" s="29">
        <f t="shared" si="27"/>
        <v>0</v>
      </c>
      <c r="S103" s="30">
        <f t="shared" si="28"/>
        <v>0</v>
      </c>
      <c r="T103" s="95">
        <f t="shared" si="29"/>
        <v>0</v>
      </c>
      <c r="U103" s="32">
        <f t="shared" si="30"/>
        <v>0</v>
      </c>
      <c r="V103" s="33">
        <f t="shared" si="31"/>
        <v>0</v>
      </c>
      <c r="W103" s="32">
        <f t="shared" si="19"/>
        <v>0</v>
      </c>
      <c r="X103" s="34">
        <f t="shared" si="20"/>
        <v>0</v>
      </c>
      <c r="Y103" s="32">
        <f t="shared" si="21"/>
        <v>0</v>
      </c>
      <c r="Z103" s="34">
        <f t="shared" si="22"/>
        <v>0</v>
      </c>
      <c r="AA103" s="31">
        <f t="shared" si="32"/>
        <v>0</v>
      </c>
      <c r="AB103" s="110">
        <f t="shared" si="33"/>
        <v>0</v>
      </c>
      <c r="AC103" s="35"/>
    </row>
    <row r="104" spans="1:29" ht="17.25" x14ac:dyDescent="0.25">
      <c r="A104" s="46"/>
      <c r="B104" s="47"/>
      <c r="C104" s="47"/>
      <c r="D104" s="48"/>
      <c r="E104" s="49"/>
      <c r="F104" s="50"/>
      <c r="G104" s="50"/>
      <c r="H104" s="51"/>
      <c r="I104" s="51"/>
      <c r="J104" s="27">
        <f t="shared" si="23"/>
        <v>0</v>
      </c>
      <c r="K104" s="119" t="str">
        <f t="shared" si="24"/>
        <v/>
      </c>
      <c r="L104" s="116" t="str">
        <f t="shared" si="25"/>
        <v/>
      </c>
      <c r="M104" s="85"/>
      <c r="N104" s="88" t="s">
        <v>25</v>
      </c>
      <c r="O104" s="28">
        <f t="shared" si="17"/>
        <v>0</v>
      </c>
      <c r="P104" s="29">
        <f t="shared" si="18"/>
        <v>0</v>
      </c>
      <c r="Q104" s="29">
        <f t="shared" si="26"/>
        <v>0</v>
      </c>
      <c r="R104" s="29">
        <f t="shared" si="27"/>
        <v>0</v>
      </c>
      <c r="S104" s="30">
        <f t="shared" si="28"/>
        <v>0</v>
      </c>
      <c r="T104" s="95">
        <f t="shared" si="29"/>
        <v>0</v>
      </c>
      <c r="U104" s="32">
        <f t="shared" si="30"/>
        <v>0</v>
      </c>
      <c r="V104" s="33">
        <f t="shared" si="31"/>
        <v>0</v>
      </c>
      <c r="W104" s="32">
        <f t="shared" si="19"/>
        <v>0</v>
      </c>
      <c r="X104" s="34">
        <f t="shared" si="20"/>
        <v>0</v>
      </c>
      <c r="Y104" s="32">
        <f t="shared" si="21"/>
        <v>0</v>
      </c>
      <c r="Z104" s="34">
        <f t="shared" si="22"/>
        <v>0</v>
      </c>
      <c r="AA104" s="31">
        <f t="shared" si="32"/>
        <v>0</v>
      </c>
      <c r="AB104" s="110">
        <f t="shared" si="33"/>
        <v>0</v>
      </c>
      <c r="AC104" s="35"/>
    </row>
    <row r="105" spans="1:29" ht="17.25" x14ac:dyDescent="0.25">
      <c r="A105" s="46"/>
      <c r="B105" s="47"/>
      <c r="C105" s="47"/>
      <c r="D105" s="48"/>
      <c r="E105" s="49"/>
      <c r="F105" s="50"/>
      <c r="G105" s="50"/>
      <c r="H105" s="51"/>
      <c r="I105" s="51"/>
      <c r="J105" s="27">
        <f t="shared" si="23"/>
        <v>0</v>
      </c>
      <c r="K105" s="119" t="str">
        <f t="shared" si="24"/>
        <v/>
      </c>
      <c r="L105" s="116" t="str">
        <f t="shared" si="25"/>
        <v/>
      </c>
      <c r="M105" s="85"/>
      <c r="N105" s="88" t="s">
        <v>25</v>
      </c>
      <c r="O105" s="28">
        <f t="shared" si="17"/>
        <v>0</v>
      </c>
      <c r="P105" s="29">
        <f t="shared" si="18"/>
        <v>0</v>
      </c>
      <c r="Q105" s="29">
        <f t="shared" si="26"/>
        <v>0</v>
      </c>
      <c r="R105" s="29">
        <f t="shared" si="27"/>
        <v>0</v>
      </c>
      <c r="S105" s="30">
        <f t="shared" si="28"/>
        <v>0</v>
      </c>
      <c r="T105" s="95">
        <f t="shared" si="29"/>
        <v>0</v>
      </c>
      <c r="U105" s="32">
        <f t="shared" si="30"/>
        <v>0</v>
      </c>
      <c r="V105" s="33">
        <f t="shared" si="31"/>
        <v>0</v>
      </c>
      <c r="W105" s="32">
        <f t="shared" si="19"/>
        <v>0</v>
      </c>
      <c r="X105" s="34">
        <f t="shared" si="20"/>
        <v>0</v>
      </c>
      <c r="Y105" s="32">
        <f t="shared" si="21"/>
        <v>0</v>
      </c>
      <c r="Z105" s="34">
        <f t="shared" si="22"/>
        <v>0</v>
      </c>
      <c r="AA105" s="31">
        <f t="shared" si="32"/>
        <v>0</v>
      </c>
      <c r="AB105" s="110">
        <f t="shared" si="33"/>
        <v>0</v>
      </c>
      <c r="AC105" s="35"/>
    </row>
    <row r="106" spans="1:29" ht="17.25" x14ac:dyDescent="0.25">
      <c r="A106" s="46"/>
      <c r="B106" s="47"/>
      <c r="C106" s="47"/>
      <c r="D106" s="48"/>
      <c r="E106" s="49"/>
      <c r="F106" s="50"/>
      <c r="G106" s="50"/>
      <c r="H106" s="51"/>
      <c r="I106" s="51"/>
      <c r="J106" s="27">
        <f t="shared" si="23"/>
        <v>0</v>
      </c>
      <c r="K106" s="119" t="str">
        <f t="shared" si="24"/>
        <v/>
      </c>
      <c r="L106" s="116" t="str">
        <f t="shared" si="25"/>
        <v/>
      </c>
      <c r="M106" s="85"/>
      <c r="N106" s="88" t="s">
        <v>25</v>
      </c>
      <c r="O106" s="28">
        <f t="shared" si="17"/>
        <v>0</v>
      </c>
      <c r="P106" s="29">
        <f t="shared" si="18"/>
        <v>0</v>
      </c>
      <c r="Q106" s="29">
        <f t="shared" si="26"/>
        <v>0</v>
      </c>
      <c r="R106" s="29">
        <f t="shared" si="27"/>
        <v>0</v>
      </c>
      <c r="S106" s="30">
        <f t="shared" si="28"/>
        <v>0</v>
      </c>
      <c r="T106" s="95">
        <f t="shared" si="29"/>
        <v>0</v>
      </c>
      <c r="U106" s="32">
        <f t="shared" si="30"/>
        <v>0</v>
      </c>
      <c r="V106" s="33">
        <f t="shared" si="31"/>
        <v>0</v>
      </c>
      <c r="W106" s="32">
        <f t="shared" si="19"/>
        <v>0</v>
      </c>
      <c r="X106" s="34">
        <f t="shared" si="20"/>
        <v>0</v>
      </c>
      <c r="Y106" s="32">
        <f t="shared" si="21"/>
        <v>0</v>
      </c>
      <c r="Z106" s="34">
        <f t="shared" si="22"/>
        <v>0</v>
      </c>
      <c r="AA106" s="31">
        <f t="shared" si="32"/>
        <v>0</v>
      </c>
      <c r="AB106" s="110">
        <f t="shared" si="33"/>
        <v>0</v>
      </c>
      <c r="AC106" s="35"/>
    </row>
    <row r="107" spans="1:29" ht="17.25" x14ac:dyDescent="0.25">
      <c r="A107" s="46"/>
      <c r="B107" s="47"/>
      <c r="C107" s="47"/>
      <c r="D107" s="48"/>
      <c r="E107" s="49"/>
      <c r="F107" s="50"/>
      <c r="G107" s="50"/>
      <c r="H107" s="51"/>
      <c r="I107" s="51"/>
      <c r="J107" s="27">
        <f t="shared" si="23"/>
        <v>0</v>
      </c>
      <c r="K107" s="119" t="str">
        <f t="shared" si="24"/>
        <v/>
      </c>
      <c r="L107" s="116" t="str">
        <f t="shared" si="25"/>
        <v/>
      </c>
      <c r="M107" s="85"/>
      <c r="N107" s="88" t="s">
        <v>25</v>
      </c>
      <c r="O107" s="28">
        <f t="shared" si="17"/>
        <v>0</v>
      </c>
      <c r="P107" s="29">
        <f t="shared" si="18"/>
        <v>0</v>
      </c>
      <c r="Q107" s="29">
        <f t="shared" si="26"/>
        <v>0</v>
      </c>
      <c r="R107" s="29">
        <f t="shared" si="27"/>
        <v>0</v>
      </c>
      <c r="S107" s="30">
        <f t="shared" si="28"/>
        <v>0</v>
      </c>
      <c r="T107" s="95">
        <f t="shared" si="29"/>
        <v>0</v>
      </c>
      <c r="U107" s="32">
        <f t="shared" si="30"/>
        <v>0</v>
      </c>
      <c r="V107" s="33">
        <f t="shared" si="31"/>
        <v>0</v>
      </c>
      <c r="W107" s="32">
        <f t="shared" si="19"/>
        <v>0</v>
      </c>
      <c r="X107" s="34">
        <f t="shared" si="20"/>
        <v>0</v>
      </c>
      <c r="Y107" s="32">
        <f t="shared" si="21"/>
        <v>0</v>
      </c>
      <c r="Z107" s="34">
        <f t="shared" si="22"/>
        <v>0</v>
      </c>
      <c r="AA107" s="31">
        <f t="shared" si="32"/>
        <v>0</v>
      </c>
      <c r="AB107" s="110">
        <f t="shared" si="33"/>
        <v>0</v>
      </c>
      <c r="AC107" s="35"/>
    </row>
    <row r="108" spans="1:29" ht="17.25" x14ac:dyDescent="0.25">
      <c r="A108" s="46"/>
      <c r="B108" s="47"/>
      <c r="C108" s="47"/>
      <c r="D108" s="48"/>
      <c r="E108" s="49"/>
      <c r="F108" s="50"/>
      <c r="G108" s="50"/>
      <c r="H108" s="51"/>
      <c r="I108" s="51"/>
      <c r="J108" s="27">
        <f t="shared" si="23"/>
        <v>0</v>
      </c>
      <c r="K108" s="119" t="str">
        <f t="shared" si="24"/>
        <v/>
      </c>
      <c r="L108" s="116" t="str">
        <f t="shared" si="25"/>
        <v/>
      </c>
      <c r="M108" s="85"/>
      <c r="N108" s="88" t="s">
        <v>25</v>
      </c>
      <c r="O108" s="28">
        <f t="shared" si="17"/>
        <v>0</v>
      </c>
      <c r="P108" s="29">
        <f t="shared" si="18"/>
        <v>0</v>
      </c>
      <c r="Q108" s="29">
        <f t="shared" si="26"/>
        <v>0</v>
      </c>
      <c r="R108" s="29">
        <f t="shared" si="27"/>
        <v>0</v>
      </c>
      <c r="S108" s="30">
        <f t="shared" si="28"/>
        <v>0</v>
      </c>
      <c r="T108" s="95">
        <f t="shared" si="29"/>
        <v>0</v>
      </c>
      <c r="U108" s="32">
        <f t="shared" si="30"/>
        <v>0</v>
      </c>
      <c r="V108" s="33">
        <f t="shared" si="31"/>
        <v>0</v>
      </c>
      <c r="W108" s="32">
        <f t="shared" si="19"/>
        <v>0</v>
      </c>
      <c r="X108" s="34">
        <f t="shared" si="20"/>
        <v>0</v>
      </c>
      <c r="Y108" s="32">
        <f t="shared" si="21"/>
        <v>0</v>
      </c>
      <c r="Z108" s="34">
        <f t="shared" si="22"/>
        <v>0</v>
      </c>
      <c r="AA108" s="31">
        <f t="shared" si="32"/>
        <v>0</v>
      </c>
      <c r="AB108" s="110">
        <f t="shared" si="33"/>
        <v>0</v>
      </c>
      <c r="AC108" s="35"/>
    </row>
    <row r="109" spans="1:29" ht="17.25" x14ac:dyDescent="0.25">
      <c r="A109" s="46"/>
      <c r="B109" s="47"/>
      <c r="C109" s="47"/>
      <c r="D109" s="48"/>
      <c r="E109" s="49"/>
      <c r="F109" s="50"/>
      <c r="G109" s="50"/>
      <c r="H109" s="51"/>
      <c r="I109" s="51"/>
      <c r="J109" s="27">
        <f t="shared" si="23"/>
        <v>0</v>
      </c>
      <c r="K109" s="119" t="str">
        <f t="shared" si="24"/>
        <v/>
      </c>
      <c r="L109" s="116" t="str">
        <f t="shared" si="25"/>
        <v/>
      </c>
      <c r="M109" s="85"/>
      <c r="N109" s="88" t="s">
        <v>25</v>
      </c>
      <c r="O109" s="28">
        <f t="shared" si="17"/>
        <v>0</v>
      </c>
      <c r="P109" s="29">
        <f t="shared" si="18"/>
        <v>0</v>
      </c>
      <c r="Q109" s="29">
        <f t="shared" si="26"/>
        <v>0</v>
      </c>
      <c r="R109" s="29">
        <f t="shared" si="27"/>
        <v>0</v>
      </c>
      <c r="S109" s="30">
        <f t="shared" si="28"/>
        <v>0</v>
      </c>
      <c r="T109" s="95">
        <f t="shared" si="29"/>
        <v>0</v>
      </c>
      <c r="U109" s="32">
        <f t="shared" si="30"/>
        <v>0</v>
      </c>
      <c r="V109" s="33">
        <f t="shared" si="31"/>
        <v>0</v>
      </c>
      <c r="W109" s="32">
        <f t="shared" si="19"/>
        <v>0</v>
      </c>
      <c r="X109" s="34">
        <f t="shared" si="20"/>
        <v>0</v>
      </c>
      <c r="Y109" s="32">
        <f t="shared" si="21"/>
        <v>0</v>
      </c>
      <c r="Z109" s="34">
        <f t="shared" si="22"/>
        <v>0</v>
      </c>
      <c r="AA109" s="31">
        <f t="shared" si="32"/>
        <v>0</v>
      </c>
      <c r="AB109" s="110">
        <f t="shared" si="33"/>
        <v>0</v>
      </c>
      <c r="AC109" s="35"/>
    </row>
    <row r="110" spans="1:29" ht="17.25" x14ac:dyDescent="0.25">
      <c r="A110" s="46"/>
      <c r="B110" s="47"/>
      <c r="C110" s="47"/>
      <c r="D110" s="48"/>
      <c r="E110" s="49"/>
      <c r="F110" s="50"/>
      <c r="G110" s="50"/>
      <c r="H110" s="51"/>
      <c r="I110" s="51"/>
      <c r="J110" s="27">
        <f t="shared" si="23"/>
        <v>0</v>
      </c>
      <c r="K110" s="119" t="str">
        <f t="shared" si="24"/>
        <v/>
      </c>
      <c r="L110" s="116" t="str">
        <f t="shared" si="25"/>
        <v/>
      </c>
      <c r="M110" s="85"/>
      <c r="N110" s="88" t="s">
        <v>25</v>
      </c>
      <c r="O110" s="28">
        <f t="shared" si="17"/>
        <v>0</v>
      </c>
      <c r="P110" s="29">
        <f t="shared" si="18"/>
        <v>0</v>
      </c>
      <c r="Q110" s="29">
        <f t="shared" si="26"/>
        <v>0</v>
      </c>
      <c r="R110" s="29">
        <f t="shared" si="27"/>
        <v>0</v>
      </c>
      <c r="S110" s="30">
        <f t="shared" si="28"/>
        <v>0</v>
      </c>
      <c r="T110" s="95">
        <f t="shared" si="29"/>
        <v>0</v>
      </c>
      <c r="U110" s="32">
        <f t="shared" si="30"/>
        <v>0</v>
      </c>
      <c r="V110" s="33">
        <f t="shared" si="31"/>
        <v>0</v>
      </c>
      <c r="W110" s="32">
        <f t="shared" si="19"/>
        <v>0</v>
      </c>
      <c r="X110" s="34">
        <f t="shared" si="20"/>
        <v>0</v>
      </c>
      <c r="Y110" s="32">
        <f t="shared" si="21"/>
        <v>0</v>
      </c>
      <c r="Z110" s="34">
        <f t="shared" si="22"/>
        <v>0</v>
      </c>
      <c r="AA110" s="31">
        <f t="shared" si="32"/>
        <v>0</v>
      </c>
      <c r="AB110" s="110">
        <f t="shared" si="33"/>
        <v>0</v>
      </c>
      <c r="AC110" s="35"/>
    </row>
    <row r="111" spans="1:29" ht="17.25" x14ac:dyDescent="0.25">
      <c r="A111" s="46"/>
      <c r="B111" s="47"/>
      <c r="C111" s="47"/>
      <c r="D111" s="48"/>
      <c r="E111" s="49"/>
      <c r="F111" s="50"/>
      <c r="G111" s="50"/>
      <c r="H111" s="51"/>
      <c r="I111" s="51"/>
      <c r="J111" s="27">
        <f t="shared" si="23"/>
        <v>0</v>
      </c>
      <c r="K111" s="119" t="str">
        <f t="shared" si="24"/>
        <v/>
      </c>
      <c r="L111" s="116" t="str">
        <f t="shared" si="25"/>
        <v/>
      </c>
      <c r="M111" s="85"/>
      <c r="N111" s="88" t="s">
        <v>25</v>
      </c>
      <c r="O111" s="28">
        <f t="shared" si="17"/>
        <v>0</v>
      </c>
      <c r="P111" s="29">
        <f t="shared" si="18"/>
        <v>0</v>
      </c>
      <c r="Q111" s="29">
        <f t="shared" si="26"/>
        <v>0</v>
      </c>
      <c r="R111" s="29">
        <f t="shared" si="27"/>
        <v>0</v>
      </c>
      <c r="S111" s="30">
        <f t="shared" si="28"/>
        <v>0</v>
      </c>
      <c r="T111" s="95">
        <f t="shared" si="29"/>
        <v>0</v>
      </c>
      <c r="U111" s="32">
        <f t="shared" si="30"/>
        <v>0</v>
      </c>
      <c r="V111" s="33">
        <f t="shared" si="31"/>
        <v>0</v>
      </c>
      <c r="W111" s="32">
        <f t="shared" si="19"/>
        <v>0</v>
      </c>
      <c r="X111" s="34">
        <f t="shared" si="20"/>
        <v>0</v>
      </c>
      <c r="Y111" s="32">
        <f t="shared" si="21"/>
        <v>0</v>
      </c>
      <c r="Z111" s="34">
        <f t="shared" si="22"/>
        <v>0</v>
      </c>
      <c r="AA111" s="31">
        <f t="shared" si="32"/>
        <v>0</v>
      </c>
      <c r="AB111" s="110">
        <f t="shared" si="33"/>
        <v>0</v>
      </c>
      <c r="AC111" s="35"/>
    </row>
    <row r="112" spans="1:29" ht="17.25" x14ac:dyDescent="0.25">
      <c r="A112" s="46"/>
      <c r="B112" s="47"/>
      <c r="C112" s="47"/>
      <c r="D112" s="48"/>
      <c r="E112" s="49"/>
      <c r="F112" s="50"/>
      <c r="G112" s="50"/>
      <c r="H112" s="51"/>
      <c r="I112" s="51"/>
      <c r="J112" s="27">
        <f t="shared" si="23"/>
        <v>0</v>
      </c>
      <c r="K112" s="119" t="str">
        <f t="shared" si="24"/>
        <v/>
      </c>
      <c r="L112" s="116" t="str">
        <f t="shared" si="25"/>
        <v/>
      </c>
      <c r="M112" s="85"/>
      <c r="N112" s="88" t="s">
        <v>25</v>
      </c>
      <c r="O112" s="28">
        <f t="shared" si="17"/>
        <v>0</v>
      </c>
      <c r="P112" s="29">
        <f t="shared" si="18"/>
        <v>0</v>
      </c>
      <c r="Q112" s="29">
        <f t="shared" si="26"/>
        <v>0</v>
      </c>
      <c r="R112" s="29">
        <f t="shared" si="27"/>
        <v>0</v>
      </c>
      <c r="S112" s="30">
        <f t="shared" si="28"/>
        <v>0</v>
      </c>
      <c r="T112" s="95">
        <f t="shared" si="29"/>
        <v>0</v>
      </c>
      <c r="U112" s="32">
        <f t="shared" si="30"/>
        <v>0</v>
      </c>
      <c r="V112" s="33">
        <f t="shared" si="31"/>
        <v>0</v>
      </c>
      <c r="W112" s="32">
        <f t="shared" si="19"/>
        <v>0</v>
      </c>
      <c r="X112" s="34">
        <f t="shared" si="20"/>
        <v>0</v>
      </c>
      <c r="Y112" s="32">
        <f t="shared" si="21"/>
        <v>0</v>
      </c>
      <c r="Z112" s="34">
        <f t="shared" si="22"/>
        <v>0</v>
      </c>
      <c r="AA112" s="31">
        <f t="shared" si="32"/>
        <v>0</v>
      </c>
      <c r="AB112" s="110">
        <f t="shared" si="33"/>
        <v>0</v>
      </c>
      <c r="AC112" s="35"/>
    </row>
    <row r="113" spans="1:29" ht="17.25" x14ac:dyDescent="0.25">
      <c r="A113" s="46"/>
      <c r="B113" s="47"/>
      <c r="C113" s="47"/>
      <c r="D113" s="48"/>
      <c r="E113" s="49"/>
      <c r="F113" s="50"/>
      <c r="G113" s="50"/>
      <c r="H113" s="51"/>
      <c r="I113" s="51"/>
      <c r="J113" s="27">
        <f t="shared" si="23"/>
        <v>0</v>
      </c>
      <c r="K113" s="119" t="str">
        <f t="shared" si="24"/>
        <v/>
      </c>
      <c r="L113" s="116" t="str">
        <f t="shared" si="25"/>
        <v/>
      </c>
      <c r="M113" s="85"/>
      <c r="N113" s="88" t="s">
        <v>25</v>
      </c>
      <c r="O113" s="28">
        <f t="shared" si="17"/>
        <v>0</v>
      </c>
      <c r="P113" s="29">
        <f t="shared" si="18"/>
        <v>0</v>
      </c>
      <c r="Q113" s="29">
        <f t="shared" si="26"/>
        <v>0</v>
      </c>
      <c r="R113" s="29">
        <f t="shared" si="27"/>
        <v>0</v>
      </c>
      <c r="S113" s="30">
        <f t="shared" si="28"/>
        <v>0</v>
      </c>
      <c r="T113" s="95">
        <f t="shared" si="29"/>
        <v>0</v>
      </c>
      <c r="U113" s="32">
        <f t="shared" si="30"/>
        <v>0</v>
      </c>
      <c r="V113" s="33">
        <f t="shared" si="31"/>
        <v>0</v>
      </c>
      <c r="W113" s="32">
        <f t="shared" si="19"/>
        <v>0</v>
      </c>
      <c r="X113" s="34">
        <f t="shared" si="20"/>
        <v>0</v>
      </c>
      <c r="Y113" s="32">
        <f t="shared" si="21"/>
        <v>0</v>
      </c>
      <c r="Z113" s="34">
        <f t="shared" si="22"/>
        <v>0</v>
      </c>
      <c r="AA113" s="31">
        <f t="shared" si="32"/>
        <v>0</v>
      </c>
      <c r="AB113" s="110">
        <f t="shared" si="33"/>
        <v>0</v>
      </c>
      <c r="AC113" s="35"/>
    </row>
    <row r="114" spans="1:29" ht="17.25" x14ac:dyDescent="0.25">
      <c r="A114" s="46"/>
      <c r="B114" s="47"/>
      <c r="C114" s="47"/>
      <c r="D114" s="48"/>
      <c r="E114" s="49"/>
      <c r="F114" s="50"/>
      <c r="G114" s="50"/>
      <c r="H114" s="51"/>
      <c r="I114" s="51"/>
      <c r="J114" s="27">
        <f t="shared" si="23"/>
        <v>0</v>
      </c>
      <c r="K114" s="119" t="str">
        <f t="shared" si="24"/>
        <v/>
      </c>
      <c r="L114" s="116" t="str">
        <f t="shared" si="25"/>
        <v/>
      </c>
      <c r="M114" s="85"/>
      <c r="N114" s="88" t="s">
        <v>25</v>
      </c>
      <c r="O114" s="28">
        <f t="shared" si="17"/>
        <v>0</v>
      </c>
      <c r="P114" s="29">
        <f t="shared" si="18"/>
        <v>0</v>
      </c>
      <c r="Q114" s="29">
        <f t="shared" si="26"/>
        <v>0</v>
      </c>
      <c r="R114" s="29">
        <f t="shared" si="27"/>
        <v>0</v>
      </c>
      <c r="S114" s="30">
        <f t="shared" si="28"/>
        <v>0</v>
      </c>
      <c r="T114" s="95">
        <f t="shared" si="29"/>
        <v>0</v>
      </c>
      <c r="U114" s="32">
        <f t="shared" si="30"/>
        <v>0</v>
      </c>
      <c r="V114" s="33">
        <f t="shared" si="31"/>
        <v>0</v>
      </c>
      <c r="W114" s="32">
        <f t="shared" si="19"/>
        <v>0</v>
      </c>
      <c r="X114" s="34">
        <f t="shared" si="20"/>
        <v>0</v>
      </c>
      <c r="Y114" s="32">
        <f t="shared" si="21"/>
        <v>0</v>
      </c>
      <c r="Z114" s="34">
        <f t="shared" si="22"/>
        <v>0</v>
      </c>
      <c r="AA114" s="31">
        <f t="shared" si="32"/>
        <v>0</v>
      </c>
      <c r="AB114" s="110">
        <f t="shared" si="33"/>
        <v>0</v>
      </c>
      <c r="AC114" s="35"/>
    </row>
    <row r="115" spans="1:29" ht="17.25" x14ac:dyDescent="0.25">
      <c r="A115" s="46"/>
      <c r="B115" s="47"/>
      <c r="C115" s="47"/>
      <c r="D115" s="48"/>
      <c r="E115" s="49"/>
      <c r="F115" s="50"/>
      <c r="G115" s="50"/>
      <c r="H115" s="51"/>
      <c r="I115" s="51"/>
      <c r="J115" s="27">
        <f t="shared" si="23"/>
        <v>0</v>
      </c>
      <c r="K115" s="119" t="str">
        <f t="shared" si="24"/>
        <v/>
      </c>
      <c r="L115" s="116" t="str">
        <f t="shared" si="25"/>
        <v/>
      </c>
      <c r="M115" s="85"/>
      <c r="N115" s="88" t="s">
        <v>25</v>
      </c>
      <c r="O115" s="28">
        <f t="shared" si="17"/>
        <v>0</v>
      </c>
      <c r="P115" s="29">
        <f t="shared" si="18"/>
        <v>0</v>
      </c>
      <c r="Q115" s="29">
        <f t="shared" si="26"/>
        <v>0</v>
      </c>
      <c r="R115" s="29">
        <f t="shared" si="27"/>
        <v>0</v>
      </c>
      <c r="S115" s="30">
        <f t="shared" si="28"/>
        <v>0</v>
      </c>
      <c r="T115" s="95">
        <f t="shared" si="29"/>
        <v>0</v>
      </c>
      <c r="U115" s="32">
        <f t="shared" si="30"/>
        <v>0</v>
      </c>
      <c r="V115" s="33">
        <f t="shared" si="31"/>
        <v>0</v>
      </c>
      <c r="W115" s="32">
        <f t="shared" si="19"/>
        <v>0</v>
      </c>
      <c r="X115" s="34">
        <f t="shared" si="20"/>
        <v>0</v>
      </c>
      <c r="Y115" s="32">
        <f t="shared" si="21"/>
        <v>0</v>
      </c>
      <c r="Z115" s="34">
        <f t="shared" si="22"/>
        <v>0</v>
      </c>
      <c r="AA115" s="31">
        <f t="shared" si="32"/>
        <v>0</v>
      </c>
      <c r="AB115" s="110">
        <f t="shared" si="33"/>
        <v>0</v>
      </c>
      <c r="AC115" s="35"/>
    </row>
    <row r="116" spans="1:29" ht="17.25" x14ac:dyDescent="0.25">
      <c r="A116" s="46"/>
      <c r="B116" s="47"/>
      <c r="C116" s="47"/>
      <c r="D116" s="48"/>
      <c r="E116" s="49"/>
      <c r="F116" s="50"/>
      <c r="G116" s="50"/>
      <c r="H116" s="51"/>
      <c r="I116" s="51"/>
      <c r="J116" s="27">
        <f t="shared" si="23"/>
        <v>0</v>
      </c>
      <c r="K116" s="119" t="str">
        <f t="shared" si="24"/>
        <v/>
      </c>
      <c r="L116" s="116" t="str">
        <f t="shared" si="25"/>
        <v/>
      </c>
      <c r="M116" s="85"/>
      <c r="N116" s="88" t="s">
        <v>25</v>
      </c>
      <c r="O116" s="28">
        <f t="shared" si="17"/>
        <v>0</v>
      </c>
      <c r="P116" s="29">
        <f t="shared" si="18"/>
        <v>0</v>
      </c>
      <c r="Q116" s="29">
        <f t="shared" si="26"/>
        <v>0</v>
      </c>
      <c r="R116" s="29">
        <f t="shared" si="27"/>
        <v>0</v>
      </c>
      <c r="S116" s="30">
        <f t="shared" si="28"/>
        <v>0</v>
      </c>
      <c r="T116" s="95">
        <f t="shared" si="29"/>
        <v>0</v>
      </c>
      <c r="U116" s="32">
        <f t="shared" si="30"/>
        <v>0</v>
      </c>
      <c r="V116" s="33">
        <f t="shared" si="31"/>
        <v>0</v>
      </c>
      <c r="W116" s="32">
        <f t="shared" si="19"/>
        <v>0</v>
      </c>
      <c r="X116" s="34">
        <f t="shared" si="20"/>
        <v>0</v>
      </c>
      <c r="Y116" s="32">
        <f t="shared" si="21"/>
        <v>0</v>
      </c>
      <c r="Z116" s="34">
        <f t="shared" si="22"/>
        <v>0</v>
      </c>
      <c r="AA116" s="31">
        <f t="shared" si="32"/>
        <v>0</v>
      </c>
      <c r="AB116" s="110">
        <f t="shared" si="33"/>
        <v>0</v>
      </c>
      <c r="AC116" s="35"/>
    </row>
    <row r="117" spans="1:29" ht="17.25" x14ac:dyDescent="0.25">
      <c r="A117" s="46"/>
      <c r="B117" s="47"/>
      <c r="C117" s="47"/>
      <c r="D117" s="48"/>
      <c r="E117" s="49"/>
      <c r="F117" s="50"/>
      <c r="G117" s="50"/>
      <c r="H117" s="51"/>
      <c r="I117" s="51"/>
      <c r="J117" s="27">
        <f t="shared" si="23"/>
        <v>0</v>
      </c>
      <c r="K117" s="119" t="str">
        <f t="shared" si="24"/>
        <v/>
      </c>
      <c r="L117" s="116" t="str">
        <f t="shared" si="25"/>
        <v/>
      </c>
      <c r="M117" s="85"/>
      <c r="N117" s="88" t="s">
        <v>25</v>
      </c>
      <c r="O117" s="28">
        <f t="shared" si="17"/>
        <v>0</v>
      </c>
      <c r="P117" s="29">
        <f t="shared" si="18"/>
        <v>0</v>
      </c>
      <c r="Q117" s="29">
        <f t="shared" si="26"/>
        <v>0</v>
      </c>
      <c r="R117" s="29">
        <f t="shared" si="27"/>
        <v>0</v>
      </c>
      <c r="S117" s="30">
        <f t="shared" si="28"/>
        <v>0</v>
      </c>
      <c r="T117" s="95">
        <f t="shared" si="29"/>
        <v>0</v>
      </c>
      <c r="U117" s="32">
        <f t="shared" si="30"/>
        <v>0</v>
      </c>
      <c r="V117" s="33">
        <f t="shared" si="31"/>
        <v>0</v>
      </c>
      <c r="W117" s="32">
        <f t="shared" si="19"/>
        <v>0</v>
      </c>
      <c r="X117" s="34">
        <f t="shared" si="20"/>
        <v>0</v>
      </c>
      <c r="Y117" s="32">
        <f t="shared" si="21"/>
        <v>0</v>
      </c>
      <c r="Z117" s="34">
        <f t="shared" si="22"/>
        <v>0</v>
      </c>
      <c r="AA117" s="31">
        <f t="shared" si="32"/>
        <v>0</v>
      </c>
      <c r="AB117" s="110">
        <f t="shared" si="33"/>
        <v>0</v>
      </c>
      <c r="AC117" s="35"/>
    </row>
    <row r="118" spans="1:29" ht="17.25" x14ac:dyDescent="0.25">
      <c r="A118" s="46"/>
      <c r="B118" s="47"/>
      <c r="C118" s="47"/>
      <c r="D118" s="48"/>
      <c r="E118" s="49"/>
      <c r="F118" s="50"/>
      <c r="G118" s="50"/>
      <c r="H118" s="51"/>
      <c r="I118" s="51"/>
      <c r="J118" s="27">
        <f t="shared" si="23"/>
        <v>0</v>
      </c>
      <c r="K118" s="119" t="str">
        <f t="shared" si="24"/>
        <v/>
      </c>
      <c r="L118" s="116" t="str">
        <f t="shared" si="25"/>
        <v/>
      </c>
      <c r="M118" s="85"/>
      <c r="N118" s="88" t="s">
        <v>25</v>
      </c>
      <c r="O118" s="28">
        <f t="shared" si="17"/>
        <v>0</v>
      </c>
      <c r="P118" s="29">
        <f t="shared" si="18"/>
        <v>0</v>
      </c>
      <c r="Q118" s="29">
        <f t="shared" si="26"/>
        <v>0</v>
      </c>
      <c r="R118" s="29">
        <f t="shared" si="27"/>
        <v>0</v>
      </c>
      <c r="S118" s="30">
        <f t="shared" si="28"/>
        <v>0</v>
      </c>
      <c r="T118" s="95">
        <f t="shared" si="29"/>
        <v>0</v>
      </c>
      <c r="U118" s="32">
        <f t="shared" si="30"/>
        <v>0</v>
      </c>
      <c r="V118" s="33">
        <f t="shared" si="31"/>
        <v>0</v>
      </c>
      <c r="W118" s="32">
        <f t="shared" si="19"/>
        <v>0</v>
      </c>
      <c r="X118" s="34">
        <f t="shared" si="20"/>
        <v>0</v>
      </c>
      <c r="Y118" s="32">
        <f t="shared" si="21"/>
        <v>0</v>
      </c>
      <c r="Z118" s="34">
        <f t="shared" si="22"/>
        <v>0</v>
      </c>
      <c r="AA118" s="31">
        <f t="shared" si="32"/>
        <v>0</v>
      </c>
      <c r="AB118" s="110">
        <f t="shared" si="33"/>
        <v>0</v>
      </c>
      <c r="AC118" s="35"/>
    </row>
    <row r="119" spans="1:29" ht="17.25" x14ac:dyDescent="0.25">
      <c r="A119" s="46"/>
      <c r="B119" s="47"/>
      <c r="C119" s="47"/>
      <c r="D119" s="48"/>
      <c r="E119" s="49"/>
      <c r="F119" s="50"/>
      <c r="G119" s="50"/>
      <c r="H119" s="51"/>
      <c r="I119" s="51"/>
      <c r="J119" s="27">
        <f t="shared" si="23"/>
        <v>0</v>
      </c>
      <c r="K119" s="119" t="str">
        <f t="shared" si="24"/>
        <v/>
      </c>
      <c r="L119" s="116" t="str">
        <f t="shared" si="25"/>
        <v/>
      </c>
      <c r="M119" s="85"/>
      <c r="N119" s="88" t="s">
        <v>25</v>
      </c>
      <c r="O119" s="28">
        <f t="shared" si="17"/>
        <v>0</v>
      </c>
      <c r="P119" s="29">
        <f t="shared" si="18"/>
        <v>0</v>
      </c>
      <c r="Q119" s="29">
        <f t="shared" si="26"/>
        <v>0</v>
      </c>
      <c r="R119" s="29">
        <f t="shared" si="27"/>
        <v>0</v>
      </c>
      <c r="S119" s="30">
        <f t="shared" si="28"/>
        <v>0</v>
      </c>
      <c r="T119" s="95">
        <f t="shared" si="29"/>
        <v>0</v>
      </c>
      <c r="U119" s="32">
        <f t="shared" si="30"/>
        <v>0</v>
      </c>
      <c r="V119" s="33">
        <f t="shared" si="31"/>
        <v>0</v>
      </c>
      <c r="W119" s="32">
        <f t="shared" si="19"/>
        <v>0</v>
      </c>
      <c r="X119" s="34">
        <f t="shared" si="20"/>
        <v>0</v>
      </c>
      <c r="Y119" s="32">
        <f t="shared" si="21"/>
        <v>0</v>
      </c>
      <c r="Z119" s="34">
        <f t="shared" si="22"/>
        <v>0</v>
      </c>
      <c r="AA119" s="31">
        <f t="shared" si="32"/>
        <v>0</v>
      </c>
      <c r="AB119" s="110">
        <f t="shared" si="33"/>
        <v>0</v>
      </c>
      <c r="AC119" s="35"/>
    </row>
    <row r="120" spans="1:29" ht="17.25" x14ac:dyDescent="0.25">
      <c r="A120" s="46"/>
      <c r="B120" s="47"/>
      <c r="C120" s="47"/>
      <c r="D120" s="48"/>
      <c r="E120" s="49"/>
      <c r="F120" s="50"/>
      <c r="G120" s="50"/>
      <c r="H120" s="51"/>
      <c r="I120" s="51"/>
      <c r="J120" s="27">
        <f t="shared" si="23"/>
        <v>0</v>
      </c>
      <c r="K120" s="119" t="str">
        <f t="shared" si="24"/>
        <v/>
      </c>
      <c r="L120" s="116" t="str">
        <f t="shared" si="25"/>
        <v/>
      </c>
      <c r="M120" s="85"/>
      <c r="N120" s="88" t="s">
        <v>25</v>
      </c>
      <c r="O120" s="28">
        <f t="shared" si="17"/>
        <v>0</v>
      </c>
      <c r="P120" s="29">
        <f t="shared" si="18"/>
        <v>0</v>
      </c>
      <c r="Q120" s="29">
        <f t="shared" si="26"/>
        <v>0</v>
      </c>
      <c r="R120" s="29">
        <f t="shared" si="27"/>
        <v>0</v>
      </c>
      <c r="S120" s="30">
        <f t="shared" si="28"/>
        <v>0</v>
      </c>
      <c r="T120" s="95">
        <f t="shared" si="29"/>
        <v>0</v>
      </c>
      <c r="U120" s="32">
        <f t="shared" si="30"/>
        <v>0</v>
      </c>
      <c r="V120" s="33">
        <f t="shared" si="31"/>
        <v>0</v>
      </c>
      <c r="W120" s="32">
        <f t="shared" si="19"/>
        <v>0</v>
      </c>
      <c r="X120" s="34">
        <f t="shared" si="20"/>
        <v>0</v>
      </c>
      <c r="Y120" s="32">
        <f t="shared" si="21"/>
        <v>0</v>
      </c>
      <c r="Z120" s="34">
        <f t="shared" si="22"/>
        <v>0</v>
      </c>
      <c r="AA120" s="31">
        <f t="shared" si="32"/>
        <v>0</v>
      </c>
      <c r="AB120" s="110">
        <f t="shared" si="33"/>
        <v>0</v>
      </c>
      <c r="AC120" s="35"/>
    </row>
    <row r="121" spans="1:29" ht="17.25" x14ac:dyDescent="0.25">
      <c r="A121" s="46"/>
      <c r="B121" s="47"/>
      <c r="C121" s="47"/>
      <c r="D121" s="48"/>
      <c r="E121" s="49"/>
      <c r="F121" s="50"/>
      <c r="G121" s="50"/>
      <c r="H121" s="51"/>
      <c r="I121" s="51"/>
      <c r="J121" s="27">
        <f t="shared" si="23"/>
        <v>0</v>
      </c>
      <c r="K121" s="119" t="str">
        <f t="shared" si="24"/>
        <v/>
      </c>
      <c r="L121" s="116" t="str">
        <f t="shared" si="25"/>
        <v/>
      </c>
      <c r="M121" s="85"/>
      <c r="N121" s="88" t="s">
        <v>25</v>
      </c>
      <c r="O121" s="28">
        <f t="shared" si="17"/>
        <v>0</v>
      </c>
      <c r="P121" s="29">
        <f t="shared" si="18"/>
        <v>0</v>
      </c>
      <c r="Q121" s="29">
        <f t="shared" si="26"/>
        <v>0</v>
      </c>
      <c r="R121" s="29">
        <f t="shared" si="27"/>
        <v>0</v>
      </c>
      <c r="S121" s="30">
        <f t="shared" si="28"/>
        <v>0</v>
      </c>
      <c r="T121" s="95">
        <f t="shared" si="29"/>
        <v>0</v>
      </c>
      <c r="U121" s="32">
        <f t="shared" si="30"/>
        <v>0</v>
      </c>
      <c r="V121" s="33">
        <f t="shared" si="31"/>
        <v>0</v>
      </c>
      <c r="W121" s="32">
        <f t="shared" si="19"/>
        <v>0</v>
      </c>
      <c r="X121" s="34">
        <f t="shared" si="20"/>
        <v>0</v>
      </c>
      <c r="Y121" s="32">
        <f t="shared" si="21"/>
        <v>0</v>
      </c>
      <c r="Z121" s="34">
        <f t="shared" si="22"/>
        <v>0</v>
      </c>
      <c r="AA121" s="31">
        <f t="shared" si="32"/>
        <v>0</v>
      </c>
      <c r="AB121" s="110">
        <f t="shared" si="33"/>
        <v>0</v>
      </c>
      <c r="AC121" s="35"/>
    </row>
    <row r="122" spans="1:29" ht="17.25" x14ac:dyDescent="0.25">
      <c r="A122" s="46"/>
      <c r="B122" s="47"/>
      <c r="C122" s="47"/>
      <c r="D122" s="48"/>
      <c r="E122" s="49"/>
      <c r="F122" s="50"/>
      <c r="G122" s="50"/>
      <c r="H122" s="51"/>
      <c r="I122" s="51"/>
      <c r="J122" s="27">
        <f t="shared" si="23"/>
        <v>0</v>
      </c>
      <c r="K122" s="119" t="str">
        <f t="shared" si="24"/>
        <v/>
      </c>
      <c r="L122" s="116" t="str">
        <f t="shared" si="25"/>
        <v/>
      </c>
      <c r="M122" s="85"/>
      <c r="N122" s="88" t="s">
        <v>25</v>
      </c>
      <c r="O122" s="28">
        <f t="shared" si="17"/>
        <v>0</v>
      </c>
      <c r="P122" s="29">
        <f t="shared" si="18"/>
        <v>0</v>
      </c>
      <c r="Q122" s="29">
        <f t="shared" si="26"/>
        <v>0</v>
      </c>
      <c r="R122" s="29">
        <f t="shared" si="27"/>
        <v>0</v>
      </c>
      <c r="S122" s="30">
        <f t="shared" si="28"/>
        <v>0</v>
      </c>
      <c r="T122" s="95">
        <f t="shared" si="29"/>
        <v>0</v>
      </c>
      <c r="U122" s="32">
        <f t="shared" si="30"/>
        <v>0</v>
      </c>
      <c r="V122" s="33">
        <f t="shared" si="31"/>
        <v>0</v>
      </c>
      <c r="W122" s="32">
        <f t="shared" si="19"/>
        <v>0</v>
      </c>
      <c r="X122" s="34">
        <f t="shared" si="20"/>
        <v>0</v>
      </c>
      <c r="Y122" s="32">
        <f t="shared" si="21"/>
        <v>0</v>
      </c>
      <c r="Z122" s="34">
        <f t="shared" si="22"/>
        <v>0</v>
      </c>
      <c r="AA122" s="31">
        <f t="shared" si="32"/>
        <v>0</v>
      </c>
      <c r="AB122" s="110">
        <f t="shared" si="33"/>
        <v>0</v>
      </c>
      <c r="AC122" s="35"/>
    </row>
    <row r="123" spans="1:29" ht="17.25" x14ac:dyDescent="0.25">
      <c r="A123" s="46"/>
      <c r="B123" s="47"/>
      <c r="C123" s="47"/>
      <c r="D123" s="48"/>
      <c r="E123" s="49"/>
      <c r="F123" s="50"/>
      <c r="G123" s="50"/>
      <c r="H123" s="51"/>
      <c r="I123" s="51"/>
      <c r="J123" s="27">
        <f t="shared" si="23"/>
        <v>0</v>
      </c>
      <c r="K123" s="119" t="str">
        <f t="shared" si="24"/>
        <v/>
      </c>
      <c r="L123" s="116" t="str">
        <f t="shared" si="25"/>
        <v/>
      </c>
      <c r="M123" s="85"/>
      <c r="N123" s="88" t="s">
        <v>25</v>
      </c>
      <c r="O123" s="28">
        <f t="shared" si="17"/>
        <v>0</v>
      </c>
      <c r="P123" s="29">
        <f t="shared" si="18"/>
        <v>0</v>
      </c>
      <c r="Q123" s="29">
        <f t="shared" si="26"/>
        <v>0</v>
      </c>
      <c r="R123" s="29">
        <f t="shared" si="27"/>
        <v>0</v>
      </c>
      <c r="S123" s="30">
        <f t="shared" si="28"/>
        <v>0</v>
      </c>
      <c r="T123" s="95">
        <f t="shared" si="29"/>
        <v>0</v>
      </c>
      <c r="U123" s="32">
        <f t="shared" si="30"/>
        <v>0</v>
      </c>
      <c r="V123" s="33">
        <f t="shared" si="31"/>
        <v>0</v>
      </c>
      <c r="W123" s="32">
        <f t="shared" si="19"/>
        <v>0</v>
      </c>
      <c r="X123" s="34">
        <f t="shared" si="20"/>
        <v>0</v>
      </c>
      <c r="Y123" s="32">
        <f t="shared" si="21"/>
        <v>0</v>
      </c>
      <c r="Z123" s="34">
        <f t="shared" si="22"/>
        <v>0</v>
      </c>
      <c r="AA123" s="31">
        <f t="shared" si="32"/>
        <v>0</v>
      </c>
      <c r="AB123" s="110">
        <f t="shared" si="33"/>
        <v>0</v>
      </c>
      <c r="AC123" s="35"/>
    </row>
    <row r="124" spans="1:29" ht="17.25" x14ac:dyDescent="0.25">
      <c r="A124" s="46"/>
      <c r="B124" s="47"/>
      <c r="C124" s="47"/>
      <c r="D124" s="48"/>
      <c r="E124" s="49"/>
      <c r="F124" s="50"/>
      <c r="G124" s="50"/>
      <c r="H124" s="51"/>
      <c r="I124" s="51"/>
      <c r="J124" s="27">
        <f t="shared" si="23"/>
        <v>0</v>
      </c>
      <c r="K124" s="119" t="str">
        <f t="shared" si="24"/>
        <v/>
      </c>
      <c r="L124" s="116" t="str">
        <f t="shared" si="25"/>
        <v/>
      </c>
      <c r="M124" s="85"/>
      <c r="N124" s="88" t="s">
        <v>25</v>
      </c>
      <c r="O124" s="28">
        <f t="shared" si="17"/>
        <v>0</v>
      </c>
      <c r="P124" s="29">
        <f t="shared" si="18"/>
        <v>0</v>
      </c>
      <c r="Q124" s="29">
        <f t="shared" si="26"/>
        <v>0</v>
      </c>
      <c r="R124" s="29">
        <f t="shared" si="27"/>
        <v>0</v>
      </c>
      <c r="S124" s="30">
        <f t="shared" si="28"/>
        <v>0</v>
      </c>
      <c r="T124" s="95">
        <f t="shared" si="29"/>
        <v>0</v>
      </c>
      <c r="U124" s="32">
        <f t="shared" si="30"/>
        <v>0</v>
      </c>
      <c r="V124" s="33">
        <f t="shared" si="31"/>
        <v>0</v>
      </c>
      <c r="W124" s="32">
        <f t="shared" si="19"/>
        <v>0</v>
      </c>
      <c r="X124" s="34">
        <f t="shared" si="20"/>
        <v>0</v>
      </c>
      <c r="Y124" s="32">
        <f t="shared" si="21"/>
        <v>0</v>
      </c>
      <c r="Z124" s="34">
        <f t="shared" si="22"/>
        <v>0</v>
      </c>
      <c r="AA124" s="31">
        <f t="shared" si="32"/>
        <v>0</v>
      </c>
      <c r="AB124" s="110">
        <f t="shared" si="33"/>
        <v>0</v>
      </c>
      <c r="AC124" s="35"/>
    </row>
    <row r="125" spans="1:29" ht="17.25" x14ac:dyDescent="0.25">
      <c r="A125" s="46"/>
      <c r="B125" s="47"/>
      <c r="C125" s="47"/>
      <c r="D125" s="48"/>
      <c r="E125" s="49"/>
      <c r="F125" s="50"/>
      <c r="G125" s="50"/>
      <c r="H125" s="51"/>
      <c r="I125" s="51"/>
      <c r="J125" s="27">
        <f t="shared" si="23"/>
        <v>0</v>
      </c>
      <c r="K125" s="119" t="str">
        <f t="shared" si="24"/>
        <v/>
      </c>
      <c r="L125" s="116" t="str">
        <f t="shared" si="25"/>
        <v/>
      </c>
      <c r="M125" s="85"/>
      <c r="N125" s="88" t="s">
        <v>25</v>
      </c>
      <c r="O125" s="28">
        <f t="shared" si="17"/>
        <v>0</v>
      </c>
      <c r="P125" s="29">
        <f t="shared" si="18"/>
        <v>0</v>
      </c>
      <c r="Q125" s="29">
        <f t="shared" si="26"/>
        <v>0</v>
      </c>
      <c r="R125" s="29">
        <f t="shared" si="27"/>
        <v>0</v>
      </c>
      <c r="S125" s="30">
        <f t="shared" si="28"/>
        <v>0</v>
      </c>
      <c r="T125" s="95">
        <f t="shared" si="29"/>
        <v>0</v>
      </c>
      <c r="U125" s="32">
        <f t="shared" si="30"/>
        <v>0</v>
      </c>
      <c r="V125" s="33">
        <f t="shared" si="31"/>
        <v>0</v>
      </c>
      <c r="W125" s="32">
        <f t="shared" si="19"/>
        <v>0</v>
      </c>
      <c r="X125" s="34">
        <f t="shared" si="20"/>
        <v>0</v>
      </c>
      <c r="Y125" s="32">
        <f t="shared" si="21"/>
        <v>0</v>
      </c>
      <c r="Z125" s="34">
        <f t="shared" si="22"/>
        <v>0</v>
      </c>
      <c r="AA125" s="31">
        <f t="shared" si="32"/>
        <v>0</v>
      </c>
      <c r="AB125" s="110">
        <f t="shared" si="33"/>
        <v>0</v>
      </c>
      <c r="AC125" s="35"/>
    </row>
    <row r="126" spans="1:29" ht="17.25" x14ac:dyDescent="0.25">
      <c r="A126" s="46"/>
      <c r="B126" s="47"/>
      <c r="C126" s="47"/>
      <c r="D126" s="48"/>
      <c r="E126" s="49"/>
      <c r="F126" s="50"/>
      <c r="G126" s="50"/>
      <c r="H126" s="51"/>
      <c r="I126" s="51"/>
      <c r="J126" s="27">
        <f t="shared" si="23"/>
        <v>0</v>
      </c>
      <c r="K126" s="119" t="str">
        <f t="shared" si="24"/>
        <v/>
      </c>
      <c r="L126" s="116" t="str">
        <f t="shared" si="25"/>
        <v/>
      </c>
      <c r="M126" s="85"/>
      <c r="N126" s="88" t="s">
        <v>25</v>
      </c>
      <c r="O126" s="28">
        <f t="shared" si="17"/>
        <v>0</v>
      </c>
      <c r="P126" s="29">
        <f t="shared" si="18"/>
        <v>0</v>
      </c>
      <c r="Q126" s="29">
        <f t="shared" si="26"/>
        <v>0</v>
      </c>
      <c r="R126" s="29">
        <f t="shared" si="27"/>
        <v>0</v>
      </c>
      <c r="S126" s="30">
        <f t="shared" si="28"/>
        <v>0</v>
      </c>
      <c r="T126" s="95">
        <f t="shared" si="29"/>
        <v>0</v>
      </c>
      <c r="U126" s="32">
        <f t="shared" si="30"/>
        <v>0</v>
      </c>
      <c r="V126" s="33">
        <f t="shared" si="31"/>
        <v>0</v>
      </c>
      <c r="W126" s="32">
        <f t="shared" si="19"/>
        <v>0</v>
      </c>
      <c r="X126" s="34">
        <f t="shared" si="20"/>
        <v>0</v>
      </c>
      <c r="Y126" s="32">
        <f t="shared" si="21"/>
        <v>0</v>
      </c>
      <c r="Z126" s="34">
        <f t="shared" si="22"/>
        <v>0</v>
      </c>
      <c r="AA126" s="31">
        <f t="shared" si="32"/>
        <v>0</v>
      </c>
      <c r="AB126" s="110">
        <f t="shared" si="33"/>
        <v>0</v>
      </c>
      <c r="AC126" s="35"/>
    </row>
    <row r="127" spans="1:29" ht="17.25" x14ac:dyDescent="0.25">
      <c r="A127" s="46"/>
      <c r="B127" s="47"/>
      <c r="C127" s="47"/>
      <c r="D127" s="48"/>
      <c r="E127" s="49"/>
      <c r="F127" s="50"/>
      <c r="G127" s="50"/>
      <c r="H127" s="51"/>
      <c r="I127" s="51"/>
      <c r="J127" s="27">
        <f t="shared" si="23"/>
        <v>0</v>
      </c>
      <c r="K127" s="119" t="str">
        <f t="shared" si="24"/>
        <v/>
      </c>
      <c r="L127" s="116" t="str">
        <f t="shared" si="25"/>
        <v/>
      </c>
      <c r="M127" s="85"/>
      <c r="N127" s="88" t="s">
        <v>25</v>
      </c>
      <c r="O127" s="28">
        <f t="shared" si="17"/>
        <v>0</v>
      </c>
      <c r="P127" s="29">
        <f t="shared" si="18"/>
        <v>0</v>
      </c>
      <c r="Q127" s="29">
        <f t="shared" si="26"/>
        <v>0</v>
      </c>
      <c r="R127" s="29">
        <f t="shared" si="27"/>
        <v>0</v>
      </c>
      <c r="S127" s="30">
        <f t="shared" si="28"/>
        <v>0</v>
      </c>
      <c r="T127" s="95">
        <f t="shared" si="29"/>
        <v>0</v>
      </c>
      <c r="U127" s="32">
        <f t="shared" si="30"/>
        <v>0</v>
      </c>
      <c r="V127" s="33">
        <f t="shared" si="31"/>
        <v>0</v>
      </c>
      <c r="W127" s="32">
        <f t="shared" si="19"/>
        <v>0</v>
      </c>
      <c r="X127" s="34">
        <f t="shared" si="20"/>
        <v>0</v>
      </c>
      <c r="Y127" s="32">
        <f t="shared" si="21"/>
        <v>0</v>
      </c>
      <c r="Z127" s="34">
        <f t="shared" si="22"/>
        <v>0</v>
      </c>
      <c r="AA127" s="31">
        <f t="shared" si="32"/>
        <v>0</v>
      </c>
      <c r="AB127" s="110">
        <f t="shared" si="33"/>
        <v>0</v>
      </c>
      <c r="AC127" s="35"/>
    </row>
    <row r="128" spans="1:29" ht="17.25" x14ac:dyDescent="0.25">
      <c r="A128" s="46"/>
      <c r="B128" s="47"/>
      <c r="C128" s="47"/>
      <c r="D128" s="48"/>
      <c r="E128" s="49"/>
      <c r="F128" s="50"/>
      <c r="G128" s="50"/>
      <c r="H128" s="51"/>
      <c r="I128" s="51"/>
      <c r="J128" s="27">
        <f t="shared" si="23"/>
        <v>0</v>
      </c>
      <c r="K128" s="119" t="str">
        <f t="shared" si="24"/>
        <v/>
      </c>
      <c r="L128" s="116" t="str">
        <f t="shared" si="25"/>
        <v/>
      </c>
      <c r="M128" s="85"/>
      <c r="N128" s="88" t="s">
        <v>25</v>
      </c>
      <c r="O128" s="28">
        <f t="shared" si="17"/>
        <v>0</v>
      </c>
      <c r="P128" s="29">
        <f t="shared" si="18"/>
        <v>0</v>
      </c>
      <c r="Q128" s="29">
        <f t="shared" si="26"/>
        <v>0</v>
      </c>
      <c r="R128" s="29">
        <f t="shared" si="27"/>
        <v>0</v>
      </c>
      <c r="S128" s="30">
        <f t="shared" si="28"/>
        <v>0</v>
      </c>
      <c r="T128" s="95">
        <f t="shared" si="29"/>
        <v>0</v>
      </c>
      <c r="U128" s="32">
        <f t="shared" si="30"/>
        <v>0</v>
      </c>
      <c r="V128" s="33">
        <f t="shared" si="31"/>
        <v>0</v>
      </c>
      <c r="W128" s="32">
        <f t="shared" si="19"/>
        <v>0</v>
      </c>
      <c r="X128" s="34">
        <f t="shared" si="20"/>
        <v>0</v>
      </c>
      <c r="Y128" s="32">
        <f t="shared" si="21"/>
        <v>0</v>
      </c>
      <c r="Z128" s="34">
        <f t="shared" si="22"/>
        <v>0</v>
      </c>
      <c r="AA128" s="31">
        <f t="shared" si="32"/>
        <v>0</v>
      </c>
      <c r="AB128" s="110">
        <f t="shared" si="33"/>
        <v>0</v>
      </c>
      <c r="AC128" s="35"/>
    </row>
    <row r="129" spans="1:29" ht="17.25" x14ac:dyDescent="0.25">
      <c r="A129" s="46"/>
      <c r="B129" s="47"/>
      <c r="C129" s="47"/>
      <c r="D129" s="48"/>
      <c r="E129" s="49"/>
      <c r="F129" s="50"/>
      <c r="G129" s="50"/>
      <c r="H129" s="51"/>
      <c r="I129" s="51"/>
      <c r="J129" s="27">
        <f t="shared" si="23"/>
        <v>0</v>
      </c>
      <c r="K129" s="119" t="str">
        <f t="shared" si="24"/>
        <v/>
      </c>
      <c r="L129" s="116" t="str">
        <f t="shared" si="25"/>
        <v/>
      </c>
      <c r="M129" s="85"/>
      <c r="N129" s="88" t="s">
        <v>25</v>
      </c>
      <c r="O129" s="28">
        <f t="shared" si="17"/>
        <v>0</v>
      </c>
      <c r="P129" s="29">
        <f t="shared" si="18"/>
        <v>0</v>
      </c>
      <c r="Q129" s="29">
        <f t="shared" si="26"/>
        <v>0</v>
      </c>
      <c r="R129" s="29">
        <f t="shared" si="27"/>
        <v>0</v>
      </c>
      <c r="S129" s="30">
        <f t="shared" si="28"/>
        <v>0</v>
      </c>
      <c r="T129" s="95">
        <f t="shared" si="29"/>
        <v>0</v>
      </c>
      <c r="U129" s="32">
        <f t="shared" si="30"/>
        <v>0</v>
      </c>
      <c r="V129" s="33">
        <f t="shared" si="31"/>
        <v>0</v>
      </c>
      <c r="W129" s="32">
        <f t="shared" si="19"/>
        <v>0</v>
      </c>
      <c r="X129" s="34">
        <f t="shared" si="20"/>
        <v>0</v>
      </c>
      <c r="Y129" s="32">
        <f t="shared" si="21"/>
        <v>0</v>
      </c>
      <c r="Z129" s="34">
        <f t="shared" si="22"/>
        <v>0</v>
      </c>
      <c r="AA129" s="31">
        <f t="shared" si="32"/>
        <v>0</v>
      </c>
      <c r="AB129" s="110">
        <f t="shared" si="33"/>
        <v>0</v>
      </c>
      <c r="AC129" s="35"/>
    </row>
    <row r="130" spans="1:29" ht="17.25" x14ac:dyDescent="0.25">
      <c r="A130" s="46"/>
      <c r="B130" s="47"/>
      <c r="C130" s="47"/>
      <c r="D130" s="48"/>
      <c r="E130" s="49"/>
      <c r="F130" s="50"/>
      <c r="G130" s="50"/>
      <c r="H130" s="51"/>
      <c r="I130" s="51"/>
      <c r="J130" s="27">
        <f t="shared" si="23"/>
        <v>0</v>
      </c>
      <c r="K130" s="119" t="str">
        <f t="shared" si="24"/>
        <v/>
      </c>
      <c r="L130" s="116" t="str">
        <f t="shared" si="25"/>
        <v/>
      </c>
      <c r="M130" s="85"/>
      <c r="N130" s="88" t="s">
        <v>25</v>
      </c>
      <c r="O130" s="28">
        <f t="shared" si="17"/>
        <v>0</v>
      </c>
      <c r="P130" s="29">
        <f t="shared" si="18"/>
        <v>0</v>
      </c>
      <c r="Q130" s="29">
        <f t="shared" si="26"/>
        <v>0</v>
      </c>
      <c r="R130" s="29">
        <f t="shared" si="27"/>
        <v>0</v>
      </c>
      <c r="S130" s="30">
        <f t="shared" si="28"/>
        <v>0</v>
      </c>
      <c r="T130" s="95">
        <f t="shared" si="29"/>
        <v>0</v>
      </c>
      <c r="U130" s="32">
        <f t="shared" si="30"/>
        <v>0</v>
      </c>
      <c r="V130" s="33">
        <f t="shared" si="31"/>
        <v>0</v>
      </c>
      <c r="W130" s="32">
        <f t="shared" si="19"/>
        <v>0</v>
      </c>
      <c r="X130" s="34">
        <f t="shared" si="20"/>
        <v>0</v>
      </c>
      <c r="Y130" s="32">
        <f t="shared" si="21"/>
        <v>0</v>
      </c>
      <c r="Z130" s="34">
        <f t="shared" si="22"/>
        <v>0</v>
      </c>
      <c r="AA130" s="31">
        <f t="shared" si="32"/>
        <v>0</v>
      </c>
      <c r="AB130" s="110">
        <f t="shared" si="33"/>
        <v>0</v>
      </c>
      <c r="AC130" s="35"/>
    </row>
    <row r="131" spans="1:29" ht="17.25" x14ac:dyDescent="0.25">
      <c r="A131" s="46"/>
      <c r="B131" s="47"/>
      <c r="C131" s="47"/>
      <c r="D131" s="48"/>
      <c r="E131" s="49"/>
      <c r="F131" s="50"/>
      <c r="G131" s="50"/>
      <c r="H131" s="51"/>
      <c r="I131" s="51"/>
      <c r="J131" s="27">
        <f t="shared" si="23"/>
        <v>0</v>
      </c>
      <c r="K131" s="119" t="str">
        <f t="shared" si="24"/>
        <v/>
      </c>
      <c r="L131" s="116" t="str">
        <f t="shared" si="25"/>
        <v/>
      </c>
      <c r="M131" s="85"/>
      <c r="N131" s="88" t="s">
        <v>25</v>
      </c>
      <c r="O131" s="28">
        <f t="shared" si="17"/>
        <v>0</v>
      </c>
      <c r="P131" s="29">
        <f t="shared" si="18"/>
        <v>0</v>
      </c>
      <c r="Q131" s="29">
        <f t="shared" si="26"/>
        <v>0</v>
      </c>
      <c r="R131" s="29">
        <f t="shared" si="27"/>
        <v>0</v>
      </c>
      <c r="S131" s="30">
        <f t="shared" si="28"/>
        <v>0</v>
      </c>
      <c r="T131" s="95">
        <f t="shared" si="29"/>
        <v>0</v>
      </c>
      <c r="U131" s="32">
        <f t="shared" si="30"/>
        <v>0</v>
      </c>
      <c r="V131" s="33">
        <f t="shared" si="31"/>
        <v>0</v>
      </c>
      <c r="W131" s="32">
        <f t="shared" si="19"/>
        <v>0</v>
      </c>
      <c r="X131" s="34">
        <f t="shared" si="20"/>
        <v>0</v>
      </c>
      <c r="Y131" s="32">
        <f t="shared" si="21"/>
        <v>0</v>
      </c>
      <c r="Z131" s="34">
        <f t="shared" si="22"/>
        <v>0</v>
      </c>
      <c r="AA131" s="31">
        <f t="shared" si="32"/>
        <v>0</v>
      </c>
      <c r="AB131" s="110">
        <f t="shared" si="33"/>
        <v>0</v>
      </c>
      <c r="AC131" s="35"/>
    </row>
    <row r="132" spans="1:29" ht="17.25" x14ac:dyDescent="0.25">
      <c r="A132" s="46"/>
      <c r="B132" s="47"/>
      <c r="C132" s="47"/>
      <c r="D132" s="48"/>
      <c r="E132" s="49"/>
      <c r="F132" s="50"/>
      <c r="G132" s="50"/>
      <c r="H132" s="51"/>
      <c r="I132" s="51"/>
      <c r="J132" s="27">
        <f t="shared" si="23"/>
        <v>0</v>
      </c>
      <c r="K132" s="119" t="str">
        <f t="shared" si="24"/>
        <v/>
      </c>
      <c r="L132" s="116" t="str">
        <f t="shared" si="25"/>
        <v/>
      </c>
      <c r="M132" s="85"/>
      <c r="N132" s="88" t="s">
        <v>25</v>
      </c>
      <c r="O132" s="28">
        <f t="shared" si="17"/>
        <v>0</v>
      </c>
      <c r="P132" s="29">
        <f t="shared" si="18"/>
        <v>0</v>
      </c>
      <c r="Q132" s="29">
        <f t="shared" si="26"/>
        <v>0</v>
      </c>
      <c r="R132" s="29">
        <f t="shared" si="27"/>
        <v>0</v>
      </c>
      <c r="S132" s="30">
        <f t="shared" si="28"/>
        <v>0</v>
      </c>
      <c r="T132" s="95">
        <f t="shared" si="29"/>
        <v>0</v>
      </c>
      <c r="U132" s="32">
        <f t="shared" si="30"/>
        <v>0</v>
      </c>
      <c r="V132" s="33">
        <f t="shared" si="31"/>
        <v>0</v>
      </c>
      <c r="W132" s="32">
        <f t="shared" si="19"/>
        <v>0</v>
      </c>
      <c r="X132" s="34">
        <f t="shared" si="20"/>
        <v>0</v>
      </c>
      <c r="Y132" s="32">
        <f t="shared" si="21"/>
        <v>0</v>
      </c>
      <c r="Z132" s="34">
        <f t="shared" si="22"/>
        <v>0</v>
      </c>
      <c r="AA132" s="31">
        <f t="shared" si="32"/>
        <v>0</v>
      </c>
      <c r="AB132" s="110">
        <f t="shared" si="33"/>
        <v>0</v>
      </c>
      <c r="AC132" s="35"/>
    </row>
    <row r="133" spans="1:29" ht="17.25" x14ac:dyDescent="0.25">
      <c r="A133" s="46"/>
      <c r="B133" s="47"/>
      <c r="C133" s="47"/>
      <c r="D133" s="48"/>
      <c r="E133" s="49"/>
      <c r="F133" s="50"/>
      <c r="G133" s="50"/>
      <c r="H133" s="51"/>
      <c r="I133" s="51"/>
      <c r="J133" s="27">
        <f t="shared" si="23"/>
        <v>0</v>
      </c>
      <c r="K133" s="119" t="str">
        <f t="shared" si="24"/>
        <v/>
      </c>
      <c r="L133" s="116" t="str">
        <f t="shared" si="25"/>
        <v/>
      </c>
      <c r="M133" s="85"/>
      <c r="N133" s="88" t="s">
        <v>25</v>
      </c>
      <c r="O133" s="28">
        <f t="shared" si="17"/>
        <v>0</v>
      </c>
      <c r="P133" s="29">
        <f t="shared" si="18"/>
        <v>0</v>
      </c>
      <c r="Q133" s="29">
        <f t="shared" si="26"/>
        <v>0</v>
      </c>
      <c r="R133" s="29">
        <f t="shared" si="27"/>
        <v>0</v>
      </c>
      <c r="S133" s="30">
        <f t="shared" si="28"/>
        <v>0</v>
      </c>
      <c r="T133" s="95">
        <f t="shared" si="29"/>
        <v>0</v>
      </c>
      <c r="U133" s="32">
        <f t="shared" si="30"/>
        <v>0</v>
      </c>
      <c r="V133" s="33">
        <f t="shared" si="31"/>
        <v>0</v>
      </c>
      <c r="W133" s="32">
        <f t="shared" si="19"/>
        <v>0</v>
      </c>
      <c r="X133" s="34">
        <f t="shared" si="20"/>
        <v>0</v>
      </c>
      <c r="Y133" s="32">
        <f t="shared" si="21"/>
        <v>0</v>
      </c>
      <c r="Z133" s="34">
        <f t="shared" si="22"/>
        <v>0</v>
      </c>
      <c r="AA133" s="31">
        <f t="shared" si="32"/>
        <v>0</v>
      </c>
      <c r="AB133" s="110">
        <f t="shared" si="33"/>
        <v>0</v>
      </c>
      <c r="AC133" s="35"/>
    </row>
    <row r="134" spans="1:29" ht="17.25" x14ac:dyDescent="0.25">
      <c r="A134" s="46"/>
      <c r="B134" s="47"/>
      <c r="C134" s="47"/>
      <c r="D134" s="48"/>
      <c r="E134" s="49"/>
      <c r="F134" s="50"/>
      <c r="G134" s="50"/>
      <c r="H134" s="51"/>
      <c r="I134" s="51"/>
      <c r="J134" s="27">
        <f t="shared" si="23"/>
        <v>0</v>
      </c>
      <c r="K134" s="119" t="str">
        <f t="shared" si="24"/>
        <v/>
      </c>
      <c r="L134" s="116" t="str">
        <f t="shared" si="25"/>
        <v/>
      </c>
      <c r="M134" s="85"/>
      <c r="N134" s="88" t="s">
        <v>25</v>
      </c>
      <c r="O134" s="28">
        <f t="shared" si="17"/>
        <v>0</v>
      </c>
      <c r="P134" s="29">
        <f t="shared" si="18"/>
        <v>0</v>
      </c>
      <c r="Q134" s="29">
        <f t="shared" si="26"/>
        <v>0</v>
      </c>
      <c r="R134" s="29">
        <f t="shared" si="27"/>
        <v>0</v>
      </c>
      <c r="S134" s="30">
        <f t="shared" si="28"/>
        <v>0</v>
      </c>
      <c r="T134" s="95">
        <f t="shared" si="29"/>
        <v>0</v>
      </c>
      <c r="U134" s="32">
        <f t="shared" si="30"/>
        <v>0</v>
      </c>
      <c r="V134" s="33">
        <f t="shared" si="31"/>
        <v>0</v>
      </c>
      <c r="W134" s="32">
        <f t="shared" si="19"/>
        <v>0</v>
      </c>
      <c r="X134" s="34">
        <f t="shared" si="20"/>
        <v>0</v>
      </c>
      <c r="Y134" s="32">
        <f t="shared" si="21"/>
        <v>0</v>
      </c>
      <c r="Z134" s="34">
        <f t="shared" si="22"/>
        <v>0</v>
      </c>
      <c r="AA134" s="31">
        <f t="shared" si="32"/>
        <v>0</v>
      </c>
      <c r="AB134" s="110">
        <f t="shared" si="33"/>
        <v>0</v>
      </c>
      <c r="AC134" s="35"/>
    </row>
    <row r="135" spans="1:29" ht="17.25" x14ac:dyDescent="0.25">
      <c r="A135" s="46"/>
      <c r="B135" s="47"/>
      <c r="C135" s="47"/>
      <c r="D135" s="48"/>
      <c r="E135" s="49"/>
      <c r="F135" s="50"/>
      <c r="G135" s="50"/>
      <c r="H135" s="51"/>
      <c r="I135" s="51"/>
      <c r="J135" s="27">
        <f t="shared" si="23"/>
        <v>0</v>
      </c>
      <c r="K135" s="119" t="str">
        <f t="shared" si="24"/>
        <v/>
      </c>
      <c r="L135" s="116" t="str">
        <f t="shared" si="25"/>
        <v/>
      </c>
      <c r="M135" s="85"/>
      <c r="N135" s="88" t="s">
        <v>25</v>
      </c>
      <c r="O135" s="28">
        <f t="shared" ref="O135:O198" si="34">IF(H135&gt;0,49.2,0)</f>
        <v>0</v>
      </c>
      <c r="P135" s="29">
        <f t="shared" ref="P135:P198" si="35">IF(I135&gt;0,35.71,0)</f>
        <v>0</v>
      </c>
      <c r="Q135" s="29">
        <f t="shared" si="26"/>
        <v>0</v>
      </c>
      <c r="R135" s="29">
        <f t="shared" si="27"/>
        <v>0</v>
      </c>
      <c r="S135" s="30">
        <f t="shared" si="28"/>
        <v>0</v>
      </c>
      <c r="T135" s="95">
        <f t="shared" si="29"/>
        <v>0</v>
      </c>
      <c r="U135" s="32">
        <f t="shared" si="30"/>
        <v>0</v>
      </c>
      <c r="V135" s="33">
        <f t="shared" si="31"/>
        <v>0</v>
      </c>
      <c r="W135" s="32">
        <f t="shared" ref="W135:W198" si="36">IF(H135&gt;0,ROUND((U135*(O135-V135)+V135),2),0)</f>
        <v>0</v>
      </c>
      <c r="X135" s="34">
        <f t="shared" ref="X135:X198" si="37">IF(H135&gt;0,ROUND(O135-W135,2),0)</f>
        <v>0</v>
      </c>
      <c r="Y135" s="32">
        <f t="shared" ref="Y135:Y198" si="38">IF(I135&gt;0,(ROUND((U135*(P135-V135)+V135),2)),0)</f>
        <v>0</v>
      </c>
      <c r="Z135" s="34">
        <f t="shared" ref="Z135:Z198" si="39">IF(I135&gt;0,(ROUND(P135-Y135,2)),0)</f>
        <v>0</v>
      </c>
      <c r="AA135" s="31">
        <f t="shared" si="32"/>
        <v>0</v>
      </c>
      <c r="AB135" s="110">
        <f t="shared" si="33"/>
        <v>0</v>
      </c>
      <c r="AC135" s="35"/>
    </row>
    <row r="136" spans="1:29" ht="17.25" x14ac:dyDescent="0.25">
      <c r="A136" s="46"/>
      <c r="B136" s="47"/>
      <c r="C136" s="47"/>
      <c r="D136" s="48"/>
      <c r="E136" s="49"/>
      <c r="F136" s="50"/>
      <c r="G136" s="50"/>
      <c r="H136" s="51"/>
      <c r="I136" s="51"/>
      <c r="J136" s="27">
        <f t="shared" ref="J136:J199" si="40">H136+I136</f>
        <v>0</v>
      </c>
      <c r="K136" s="119" t="str">
        <f t="shared" ref="K136:K199" si="41">IF(J136&gt;0,IF(J136&gt;365,"Errore! MAX 365",IF((G136-F136+1)=J136,"ok","Errore! Verificare Giorni")),"")</f>
        <v/>
      </c>
      <c r="L136" s="116" t="str">
        <f t="shared" ref="L136:L199" si="42">IF(J136&gt;0,(G136-F136+1)-I136,"")</f>
        <v/>
      </c>
      <c r="M136" s="85"/>
      <c r="N136" s="88" t="s">
        <v>25</v>
      </c>
      <c r="O136" s="28">
        <f t="shared" si="34"/>
        <v>0</v>
      </c>
      <c r="P136" s="29">
        <f t="shared" si="35"/>
        <v>0</v>
      </c>
      <c r="Q136" s="29">
        <f t="shared" ref="Q136:Q199" si="43">ROUND(H136*O136,2)</f>
        <v>0</v>
      </c>
      <c r="R136" s="29">
        <f t="shared" ref="R136:R199" si="44">ROUND(I136*P136,2)</f>
        <v>0</v>
      </c>
      <c r="S136" s="30">
        <f t="shared" ref="S136:S199" si="45">ROUND(Q136+R136,2)</f>
        <v>0</v>
      </c>
      <c r="T136" s="95">
        <f t="shared" ref="T136:T199" si="46">IF(M136=0,0,IF((M136&lt;5000),5000,M136))</f>
        <v>0</v>
      </c>
      <c r="U136" s="32">
        <f t="shared" ref="U136:U199" si="47">IF(T136=0,0,ROUND((T136-5000)/(20000-5000),2))</f>
        <v>0</v>
      </c>
      <c r="V136" s="33">
        <f t="shared" ref="V136:V199" si="48">IF(N136="NO",0,IF(N136="SI",17.02,0))</f>
        <v>0</v>
      </c>
      <c r="W136" s="32">
        <f t="shared" si="36"/>
        <v>0</v>
      </c>
      <c r="X136" s="34">
        <f t="shared" si="37"/>
        <v>0</v>
      </c>
      <c r="Y136" s="32">
        <f t="shared" si="38"/>
        <v>0</v>
      </c>
      <c r="Z136" s="34">
        <f t="shared" si="39"/>
        <v>0</v>
      </c>
      <c r="AA136" s="31">
        <f t="shared" ref="AA136:AA199" si="49">ROUND((W136*H136)+(Y136*I136),2)</f>
        <v>0</v>
      </c>
      <c r="AB136" s="110">
        <f t="shared" ref="AB136:AB199" si="50">ROUND((X136*H136)+(Z136*I136),2)</f>
        <v>0</v>
      </c>
      <c r="AC136" s="35"/>
    </row>
    <row r="137" spans="1:29" ht="17.25" x14ac:dyDescent="0.25">
      <c r="A137" s="46"/>
      <c r="B137" s="47"/>
      <c r="C137" s="47"/>
      <c r="D137" s="48"/>
      <c r="E137" s="49"/>
      <c r="F137" s="50"/>
      <c r="G137" s="50"/>
      <c r="H137" s="51"/>
      <c r="I137" s="51"/>
      <c r="J137" s="27">
        <f t="shared" si="40"/>
        <v>0</v>
      </c>
      <c r="K137" s="119" t="str">
        <f t="shared" si="41"/>
        <v/>
      </c>
      <c r="L137" s="116" t="str">
        <f t="shared" si="42"/>
        <v/>
      </c>
      <c r="M137" s="85"/>
      <c r="N137" s="88" t="s">
        <v>25</v>
      </c>
      <c r="O137" s="28">
        <f t="shared" si="34"/>
        <v>0</v>
      </c>
      <c r="P137" s="29">
        <f t="shared" si="35"/>
        <v>0</v>
      </c>
      <c r="Q137" s="29">
        <f t="shared" si="43"/>
        <v>0</v>
      </c>
      <c r="R137" s="29">
        <f t="shared" si="44"/>
        <v>0</v>
      </c>
      <c r="S137" s="30">
        <f t="shared" si="45"/>
        <v>0</v>
      </c>
      <c r="T137" s="95">
        <f t="shared" si="46"/>
        <v>0</v>
      </c>
      <c r="U137" s="32">
        <f t="shared" si="47"/>
        <v>0</v>
      </c>
      <c r="V137" s="33">
        <f t="shared" si="48"/>
        <v>0</v>
      </c>
      <c r="W137" s="32">
        <f t="shared" si="36"/>
        <v>0</v>
      </c>
      <c r="X137" s="34">
        <f t="shared" si="37"/>
        <v>0</v>
      </c>
      <c r="Y137" s="32">
        <f t="shared" si="38"/>
        <v>0</v>
      </c>
      <c r="Z137" s="34">
        <f t="shared" si="39"/>
        <v>0</v>
      </c>
      <c r="AA137" s="31">
        <f t="shared" si="49"/>
        <v>0</v>
      </c>
      <c r="AB137" s="110">
        <f t="shared" si="50"/>
        <v>0</v>
      </c>
      <c r="AC137" s="35"/>
    </row>
    <row r="138" spans="1:29" ht="17.25" x14ac:dyDescent="0.25">
      <c r="A138" s="46"/>
      <c r="B138" s="47"/>
      <c r="C138" s="47"/>
      <c r="D138" s="48"/>
      <c r="E138" s="49"/>
      <c r="F138" s="50"/>
      <c r="G138" s="50"/>
      <c r="H138" s="51"/>
      <c r="I138" s="51"/>
      <c r="J138" s="27">
        <f t="shared" si="40"/>
        <v>0</v>
      </c>
      <c r="K138" s="119" t="str">
        <f t="shared" si="41"/>
        <v/>
      </c>
      <c r="L138" s="116" t="str">
        <f t="shared" si="42"/>
        <v/>
      </c>
      <c r="M138" s="85"/>
      <c r="N138" s="88" t="s">
        <v>25</v>
      </c>
      <c r="O138" s="28">
        <f t="shared" si="34"/>
        <v>0</v>
      </c>
      <c r="P138" s="29">
        <f t="shared" si="35"/>
        <v>0</v>
      </c>
      <c r="Q138" s="29">
        <f t="shared" si="43"/>
        <v>0</v>
      </c>
      <c r="R138" s="29">
        <f t="shared" si="44"/>
        <v>0</v>
      </c>
      <c r="S138" s="30">
        <f t="shared" si="45"/>
        <v>0</v>
      </c>
      <c r="T138" s="95">
        <f t="shared" si="46"/>
        <v>0</v>
      </c>
      <c r="U138" s="32">
        <f t="shared" si="47"/>
        <v>0</v>
      </c>
      <c r="V138" s="33">
        <f t="shared" si="48"/>
        <v>0</v>
      </c>
      <c r="W138" s="32">
        <f t="shared" si="36"/>
        <v>0</v>
      </c>
      <c r="X138" s="34">
        <f t="shared" si="37"/>
        <v>0</v>
      </c>
      <c r="Y138" s="32">
        <f t="shared" si="38"/>
        <v>0</v>
      </c>
      <c r="Z138" s="34">
        <f t="shared" si="39"/>
        <v>0</v>
      </c>
      <c r="AA138" s="31">
        <f t="shared" si="49"/>
        <v>0</v>
      </c>
      <c r="AB138" s="110">
        <f t="shared" si="50"/>
        <v>0</v>
      </c>
      <c r="AC138" s="35"/>
    </row>
    <row r="139" spans="1:29" ht="17.25" x14ac:dyDescent="0.25">
      <c r="A139" s="46"/>
      <c r="B139" s="47"/>
      <c r="C139" s="47"/>
      <c r="D139" s="48"/>
      <c r="E139" s="49"/>
      <c r="F139" s="50"/>
      <c r="G139" s="50"/>
      <c r="H139" s="51"/>
      <c r="I139" s="51"/>
      <c r="J139" s="27">
        <f t="shared" si="40"/>
        <v>0</v>
      </c>
      <c r="K139" s="119" t="str">
        <f t="shared" si="41"/>
        <v/>
      </c>
      <c r="L139" s="116" t="str">
        <f t="shared" si="42"/>
        <v/>
      </c>
      <c r="M139" s="85"/>
      <c r="N139" s="88" t="s">
        <v>25</v>
      </c>
      <c r="O139" s="28">
        <f t="shared" si="34"/>
        <v>0</v>
      </c>
      <c r="P139" s="29">
        <f t="shared" si="35"/>
        <v>0</v>
      </c>
      <c r="Q139" s="29">
        <f t="shared" si="43"/>
        <v>0</v>
      </c>
      <c r="R139" s="29">
        <f t="shared" si="44"/>
        <v>0</v>
      </c>
      <c r="S139" s="30">
        <f t="shared" si="45"/>
        <v>0</v>
      </c>
      <c r="T139" s="95">
        <f t="shared" si="46"/>
        <v>0</v>
      </c>
      <c r="U139" s="32">
        <f t="shared" si="47"/>
        <v>0</v>
      </c>
      <c r="V139" s="33">
        <f t="shared" si="48"/>
        <v>0</v>
      </c>
      <c r="W139" s="32">
        <f t="shared" si="36"/>
        <v>0</v>
      </c>
      <c r="X139" s="34">
        <f t="shared" si="37"/>
        <v>0</v>
      </c>
      <c r="Y139" s="32">
        <f t="shared" si="38"/>
        <v>0</v>
      </c>
      <c r="Z139" s="34">
        <f t="shared" si="39"/>
        <v>0</v>
      </c>
      <c r="AA139" s="31">
        <f t="shared" si="49"/>
        <v>0</v>
      </c>
      <c r="AB139" s="110">
        <f t="shared" si="50"/>
        <v>0</v>
      </c>
      <c r="AC139" s="35"/>
    </row>
    <row r="140" spans="1:29" ht="17.25" x14ac:dyDescent="0.25">
      <c r="A140" s="46"/>
      <c r="B140" s="47"/>
      <c r="C140" s="47"/>
      <c r="D140" s="48"/>
      <c r="E140" s="49"/>
      <c r="F140" s="50"/>
      <c r="G140" s="50"/>
      <c r="H140" s="51"/>
      <c r="I140" s="51"/>
      <c r="J140" s="27">
        <f t="shared" si="40"/>
        <v>0</v>
      </c>
      <c r="K140" s="119" t="str">
        <f t="shared" si="41"/>
        <v/>
      </c>
      <c r="L140" s="116" t="str">
        <f t="shared" si="42"/>
        <v/>
      </c>
      <c r="M140" s="85"/>
      <c r="N140" s="88" t="s">
        <v>25</v>
      </c>
      <c r="O140" s="28">
        <f t="shared" si="34"/>
        <v>0</v>
      </c>
      <c r="P140" s="29">
        <f t="shared" si="35"/>
        <v>0</v>
      </c>
      <c r="Q140" s="29">
        <f t="shared" si="43"/>
        <v>0</v>
      </c>
      <c r="R140" s="29">
        <f t="shared" si="44"/>
        <v>0</v>
      </c>
      <c r="S140" s="30">
        <f t="shared" si="45"/>
        <v>0</v>
      </c>
      <c r="T140" s="95">
        <f t="shared" si="46"/>
        <v>0</v>
      </c>
      <c r="U140" s="32">
        <f t="shared" si="47"/>
        <v>0</v>
      </c>
      <c r="V140" s="33">
        <f t="shared" si="48"/>
        <v>0</v>
      </c>
      <c r="W140" s="32">
        <f t="shared" si="36"/>
        <v>0</v>
      </c>
      <c r="X140" s="34">
        <f t="shared" si="37"/>
        <v>0</v>
      </c>
      <c r="Y140" s="32">
        <f t="shared" si="38"/>
        <v>0</v>
      </c>
      <c r="Z140" s="34">
        <f t="shared" si="39"/>
        <v>0</v>
      </c>
      <c r="AA140" s="31">
        <f t="shared" si="49"/>
        <v>0</v>
      </c>
      <c r="AB140" s="110">
        <f t="shared" si="50"/>
        <v>0</v>
      </c>
      <c r="AC140" s="35"/>
    </row>
    <row r="141" spans="1:29" ht="17.25" x14ac:dyDescent="0.25">
      <c r="A141" s="46"/>
      <c r="B141" s="47"/>
      <c r="C141" s="47"/>
      <c r="D141" s="48"/>
      <c r="E141" s="49"/>
      <c r="F141" s="50"/>
      <c r="G141" s="50"/>
      <c r="H141" s="51"/>
      <c r="I141" s="51"/>
      <c r="J141" s="27">
        <f t="shared" si="40"/>
        <v>0</v>
      </c>
      <c r="K141" s="119" t="str">
        <f t="shared" si="41"/>
        <v/>
      </c>
      <c r="L141" s="116" t="str">
        <f t="shared" si="42"/>
        <v/>
      </c>
      <c r="M141" s="85"/>
      <c r="N141" s="88" t="s">
        <v>25</v>
      </c>
      <c r="O141" s="28">
        <f t="shared" si="34"/>
        <v>0</v>
      </c>
      <c r="P141" s="29">
        <f t="shared" si="35"/>
        <v>0</v>
      </c>
      <c r="Q141" s="29">
        <f t="shared" si="43"/>
        <v>0</v>
      </c>
      <c r="R141" s="29">
        <f t="shared" si="44"/>
        <v>0</v>
      </c>
      <c r="S141" s="30">
        <f t="shared" si="45"/>
        <v>0</v>
      </c>
      <c r="T141" s="95">
        <f t="shared" si="46"/>
        <v>0</v>
      </c>
      <c r="U141" s="32">
        <f t="shared" si="47"/>
        <v>0</v>
      </c>
      <c r="V141" s="33">
        <f t="shared" si="48"/>
        <v>0</v>
      </c>
      <c r="W141" s="32">
        <f t="shared" si="36"/>
        <v>0</v>
      </c>
      <c r="X141" s="34">
        <f t="shared" si="37"/>
        <v>0</v>
      </c>
      <c r="Y141" s="32">
        <f t="shared" si="38"/>
        <v>0</v>
      </c>
      <c r="Z141" s="34">
        <f t="shared" si="39"/>
        <v>0</v>
      </c>
      <c r="AA141" s="31">
        <f t="shared" si="49"/>
        <v>0</v>
      </c>
      <c r="AB141" s="110">
        <f t="shared" si="50"/>
        <v>0</v>
      </c>
      <c r="AC141" s="35"/>
    </row>
    <row r="142" spans="1:29" ht="17.25" x14ac:dyDescent="0.25">
      <c r="A142" s="46"/>
      <c r="B142" s="47"/>
      <c r="C142" s="47"/>
      <c r="D142" s="48"/>
      <c r="E142" s="49"/>
      <c r="F142" s="50"/>
      <c r="G142" s="50"/>
      <c r="H142" s="51"/>
      <c r="I142" s="51"/>
      <c r="J142" s="27">
        <f t="shared" si="40"/>
        <v>0</v>
      </c>
      <c r="K142" s="119" t="str">
        <f t="shared" si="41"/>
        <v/>
      </c>
      <c r="L142" s="116" t="str">
        <f t="shared" si="42"/>
        <v/>
      </c>
      <c r="M142" s="85"/>
      <c r="N142" s="88" t="s">
        <v>25</v>
      </c>
      <c r="O142" s="28">
        <f t="shared" si="34"/>
        <v>0</v>
      </c>
      <c r="P142" s="29">
        <f t="shared" si="35"/>
        <v>0</v>
      </c>
      <c r="Q142" s="29">
        <f t="shared" si="43"/>
        <v>0</v>
      </c>
      <c r="R142" s="29">
        <f t="shared" si="44"/>
        <v>0</v>
      </c>
      <c r="S142" s="30">
        <f t="shared" si="45"/>
        <v>0</v>
      </c>
      <c r="T142" s="95">
        <f t="shared" si="46"/>
        <v>0</v>
      </c>
      <c r="U142" s="32">
        <f t="shared" si="47"/>
        <v>0</v>
      </c>
      <c r="V142" s="33">
        <f t="shared" si="48"/>
        <v>0</v>
      </c>
      <c r="W142" s="32">
        <f t="shared" si="36"/>
        <v>0</v>
      </c>
      <c r="X142" s="34">
        <f t="shared" si="37"/>
        <v>0</v>
      </c>
      <c r="Y142" s="32">
        <f t="shared" si="38"/>
        <v>0</v>
      </c>
      <c r="Z142" s="34">
        <f t="shared" si="39"/>
        <v>0</v>
      </c>
      <c r="AA142" s="31">
        <f t="shared" si="49"/>
        <v>0</v>
      </c>
      <c r="AB142" s="110">
        <f t="shared" si="50"/>
        <v>0</v>
      </c>
      <c r="AC142" s="35"/>
    </row>
    <row r="143" spans="1:29" ht="17.25" x14ac:dyDescent="0.25">
      <c r="A143" s="46"/>
      <c r="B143" s="47"/>
      <c r="C143" s="47"/>
      <c r="D143" s="48"/>
      <c r="E143" s="49"/>
      <c r="F143" s="50"/>
      <c r="G143" s="50"/>
      <c r="H143" s="51"/>
      <c r="I143" s="51"/>
      <c r="J143" s="27">
        <f t="shared" si="40"/>
        <v>0</v>
      </c>
      <c r="K143" s="119" t="str">
        <f t="shared" si="41"/>
        <v/>
      </c>
      <c r="L143" s="116" t="str">
        <f t="shared" si="42"/>
        <v/>
      </c>
      <c r="M143" s="85"/>
      <c r="N143" s="88" t="s">
        <v>25</v>
      </c>
      <c r="O143" s="28">
        <f t="shared" si="34"/>
        <v>0</v>
      </c>
      <c r="P143" s="29">
        <f t="shared" si="35"/>
        <v>0</v>
      </c>
      <c r="Q143" s="29">
        <f t="shared" si="43"/>
        <v>0</v>
      </c>
      <c r="R143" s="29">
        <f t="shared" si="44"/>
        <v>0</v>
      </c>
      <c r="S143" s="30">
        <f t="shared" si="45"/>
        <v>0</v>
      </c>
      <c r="T143" s="95">
        <f t="shared" si="46"/>
        <v>0</v>
      </c>
      <c r="U143" s="32">
        <f t="shared" si="47"/>
        <v>0</v>
      </c>
      <c r="V143" s="33">
        <f t="shared" si="48"/>
        <v>0</v>
      </c>
      <c r="W143" s="32">
        <f t="shared" si="36"/>
        <v>0</v>
      </c>
      <c r="X143" s="34">
        <f t="shared" si="37"/>
        <v>0</v>
      </c>
      <c r="Y143" s="32">
        <f t="shared" si="38"/>
        <v>0</v>
      </c>
      <c r="Z143" s="34">
        <f t="shared" si="39"/>
        <v>0</v>
      </c>
      <c r="AA143" s="31">
        <f t="shared" si="49"/>
        <v>0</v>
      </c>
      <c r="AB143" s="110">
        <f t="shared" si="50"/>
        <v>0</v>
      </c>
      <c r="AC143" s="35"/>
    </row>
    <row r="144" spans="1:29" ht="17.25" x14ac:dyDescent="0.25">
      <c r="A144" s="46"/>
      <c r="B144" s="47"/>
      <c r="C144" s="47"/>
      <c r="D144" s="48"/>
      <c r="E144" s="49"/>
      <c r="F144" s="50"/>
      <c r="G144" s="50"/>
      <c r="H144" s="51"/>
      <c r="I144" s="51"/>
      <c r="J144" s="27">
        <f t="shared" si="40"/>
        <v>0</v>
      </c>
      <c r="K144" s="119" t="str">
        <f t="shared" si="41"/>
        <v/>
      </c>
      <c r="L144" s="116" t="str">
        <f t="shared" si="42"/>
        <v/>
      </c>
      <c r="M144" s="85"/>
      <c r="N144" s="88" t="s">
        <v>25</v>
      </c>
      <c r="O144" s="28">
        <f t="shared" si="34"/>
        <v>0</v>
      </c>
      <c r="P144" s="29">
        <f t="shared" si="35"/>
        <v>0</v>
      </c>
      <c r="Q144" s="29">
        <f t="shared" si="43"/>
        <v>0</v>
      </c>
      <c r="R144" s="29">
        <f t="shared" si="44"/>
        <v>0</v>
      </c>
      <c r="S144" s="30">
        <f t="shared" si="45"/>
        <v>0</v>
      </c>
      <c r="T144" s="95">
        <f t="shared" si="46"/>
        <v>0</v>
      </c>
      <c r="U144" s="32">
        <f t="shared" si="47"/>
        <v>0</v>
      </c>
      <c r="V144" s="33">
        <f t="shared" si="48"/>
        <v>0</v>
      </c>
      <c r="W144" s="32">
        <f t="shared" si="36"/>
        <v>0</v>
      </c>
      <c r="X144" s="34">
        <f t="shared" si="37"/>
        <v>0</v>
      </c>
      <c r="Y144" s="32">
        <f t="shared" si="38"/>
        <v>0</v>
      </c>
      <c r="Z144" s="34">
        <f t="shared" si="39"/>
        <v>0</v>
      </c>
      <c r="AA144" s="31">
        <f t="shared" si="49"/>
        <v>0</v>
      </c>
      <c r="AB144" s="110">
        <f t="shared" si="50"/>
        <v>0</v>
      </c>
      <c r="AC144" s="35"/>
    </row>
    <row r="145" spans="1:29" ht="17.25" x14ac:dyDescent="0.25">
      <c r="A145" s="46"/>
      <c r="B145" s="47"/>
      <c r="C145" s="47"/>
      <c r="D145" s="48"/>
      <c r="E145" s="49"/>
      <c r="F145" s="50"/>
      <c r="G145" s="50"/>
      <c r="H145" s="51"/>
      <c r="I145" s="51"/>
      <c r="J145" s="27">
        <f t="shared" si="40"/>
        <v>0</v>
      </c>
      <c r="K145" s="119" t="str">
        <f t="shared" si="41"/>
        <v/>
      </c>
      <c r="L145" s="116" t="str">
        <f t="shared" si="42"/>
        <v/>
      </c>
      <c r="M145" s="85"/>
      <c r="N145" s="88" t="s">
        <v>25</v>
      </c>
      <c r="O145" s="28">
        <f t="shared" si="34"/>
        <v>0</v>
      </c>
      <c r="P145" s="29">
        <f t="shared" si="35"/>
        <v>0</v>
      </c>
      <c r="Q145" s="29">
        <f t="shared" si="43"/>
        <v>0</v>
      </c>
      <c r="R145" s="29">
        <f t="shared" si="44"/>
        <v>0</v>
      </c>
      <c r="S145" s="30">
        <f t="shared" si="45"/>
        <v>0</v>
      </c>
      <c r="T145" s="95">
        <f t="shared" si="46"/>
        <v>0</v>
      </c>
      <c r="U145" s="32">
        <f t="shared" si="47"/>
        <v>0</v>
      </c>
      <c r="V145" s="33">
        <f t="shared" si="48"/>
        <v>0</v>
      </c>
      <c r="W145" s="32">
        <f t="shared" si="36"/>
        <v>0</v>
      </c>
      <c r="X145" s="34">
        <f t="shared" si="37"/>
        <v>0</v>
      </c>
      <c r="Y145" s="32">
        <f t="shared" si="38"/>
        <v>0</v>
      </c>
      <c r="Z145" s="34">
        <f t="shared" si="39"/>
        <v>0</v>
      </c>
      <c r="AA145" s="31">
        <f t="shared" si="49"/>
        <v>0</v>
      </c>
      <c r="AB145" s="110">
        <f t="shared" si="50"/>
        <v>0</v>
      </c>
      <c r="AC145" s="35"/>
    </row>
    <row r="146" spans="1:29" ht="17.25" x14ac:dyDescent="0.25">
      <c r="A146" s="46"/>
      <c r="B146" s="47"/>
      <c r="C146" s="47"/>
      <c r="D146" s="48"/>
      <c r="E146" s="49"/>
      <c r="F146" s="50"/>
      <c r="G146" s="50"/>
      <c r="H146" s="51"/>
      <c r="I146" s="51"/>
      <c r="J146" s="27">
        <f t="shared" si="40"/>
        <v>0</v>
      </c>
      <c r="K146" s="119" t="str">
        <f t="shared" si="41"/>
        <v/>
      </c>
      <c r="L146" s="116" t="str">
        <f t="shared" si="42"/>
        <v/>
      </c>
      <c r="M146" s="85"/>
      <c r="N146" s="88" t="s">
        <v>25</v>
      </c>
      <c r="O146" s="28">
        <f t="shared" si="34"/>
        <v>0</v>
      </c>
      <c r="P146" s="29">
        <f t="shared" si="35"/>
        <v>0</v>
      </c>
      <c r="Q146" s="29">
        <f t="shared" si="43"/>
        <v>0</v>
      </c>
      <c r="R146" s="29">
        <f t="shared" si="44"/>
        <v>0</v>
      </c>
      <c r="S146" s="30">
        <f t="shared" si="45"/>
        <v>0</v>
      </c>
      <c r="T146" s="95">
        <f t="shared" si="46"/>
        <v>0</v>
      </c>
      <c r="U146" s="32">
        <f t="shared" si="47"/>
        <v>0</v>
      </c>
      <c r="V146" s="33">
        <f t="shared" si="48"/>
        <v>0</v>
      </c>
      <c r="W146" s="32">
        <f t="shared" si="36"/>
        <v>0</v>
      </c>
      <c r="X146" s="34">
        <f t="shared" si="37"/>
        <v>0</v>
      </c>
      <c r="Y146" s="32">
        <f t="shared" si="38"/>
        <v>0</v>
      </c>
      <c r="Z146" s="34">
        <f t="shared" si="39"/>
        <v>0</v>
      </c>
      <c r="AA146" s="31">
        <f t="shared" si="49"/>
        <v>0</v>
      </c>
      <c r="AB146" s="110">
        <f t="shared" si="50"/>
        <v>0</v>
      </c>
      <c r="AC146" s="35"/>
    </row>
    <row r="147" spans="1:29" ht="17.25" x14ac:dyDescent="0.25">
      <c r="A147" s="46"/>
      <c r="B147" s="47"/>
      <c r="C147" s="47"/>
      <c r="D147" s="48"/>
      <c r="E147" s="49"/>
      <c r="F147" s="50"/>
      <c r="G147" s="50"/>
      <c r="H147" s="51"/>
      <c r="I147" s="51"/>
      <c r="J147" s="27">
        <f t="shared" si="40"/>
        <v>0</v>
      </c>
      <c r="K147" s="119" t="str">
        <f t="shared" si="41"/>
        <v/>
      </c>
      <c r="L147" s="116" t="str">
        <f t="shared" si="42"/>
        <v/>
      </c>
      <c r="M147" s="85"/>
      <c r="N147" s="88" t="s">
        <v>25</v>
      </c>
      <c r="O147" s="28">
        <f t="shared" si="34"/>
        <v>0</v>
      </c>
      <c r="P147" s="29">
        <f t="shared" si="35"/>
        <v>0</v>
      </c>
      <c r="Q147" s="29">
        <f t="shared" si="43"/>
        <v>0</v>
      </c>
      <c r="R147" s="29">
        <f t="shared" si="44"/>
        <v>0</v>
      </c>
      <c r="S147" s="30">
        <f t="shared" si="45"/>
        <v>0</v>
      </c>
      <c r="T147" s="95">
        <f t="shared" si="46"/>
        <v>0</v>
      </c>
      <c r="U147" s="32">
        <f t="shared" si="47"/>
        <v>0</v>
      </c>
      <c r="V147" s="33">
        <f t="shared" si="48"/>
        <v>0</v>
      </c>
      <c r="W147" s="32">
        <f t="shared" si="36"/>
        <v>0</v>
      </c>
      <c r="X147" s="34">
        <f t="shared" si="37"/>
        <v>0</v>
      </c>
      <c r="Y147" s="32">
        <f t="shared" si="38"/>
        <v>0</v>
      </c>
      <c r="Z147" s="34">
        <f t="shared" si="39"/>
        <v>0</v>
      </c>
      <c r="AA147" s="31">
        <f t="shared" si="49"/>
        <v>0</v>
      </c>
      <c r="AB147" s="110">
        <f t="shared" si="50"/>
        <v>0</v>
      </c>
      <c r="AC147" s="35"/>
    </row>
    <row r="148" spans="1:29" ht="17.25" x14ac:dyDescent="0.25">
      <c r="A148" s="46"/>
      <c r="B148" s="47"/>
      <c r="C148" s="47"/>
      <c r="D148" s="48"/>
      <c r="E148" s="49"/>
      <c r="F148" s="50"/>
      <c r="G148" s="50"/>
      <c r="H148" s="51"/>
      <c r="I148" s="51"/>
      <c r="J148" s="27">
        <f t="shared" si="40"/>
        <v>0</v>
      </c>
      <c r="K148" s="119" t="str">
        <f t="shared" si="41"/>
        <v/>
      </c>
      <c r="L148" s="116" t="str">
        <f t="shared" si="42"/>
        <v/>
      </c>
      <c r="M148" s="85"/>
      <c r="N148" s="88" t="s">
        <v>25</v>
      </c>
      <c r="O148" s="28">
        <f t="shared" si="34"/>
        <v>0</v>
      </c>
      <c r="P148" s="29">
        <f t="shared" si="35"/>
        <v>0</v>
      </c>
      <c r="Q148" s="29">
        <f t="shared" si="43"/>
        <v>0</v>
      </c>
      <c r="R148" s="29">
        <f t="shared" si="44"/>
        <v>0</v>
      </c>
      <c r="S148" s="30">
        <f t="shared" si="45"/>
        <v>0</v>
      </c>
      <c r="T148" s="95">
        <f t="shared" si="46"/>
        <v>0</v>
      </c>
      <c r="U148" s="32">
        <f t="shared" si="47"/>
        <v>0</v>
      </c>
      <c r="V148" s="33">
        <f t="shared" si="48"/>
        <v>0</v>
      </c>
      <c r="W148" s="32">
        <f t="shared" si="36"/>
        <v>0</v>
      </c>
      <c r="X148" s="34">
        <f t="shared" si="37"/>
        <v>0</v>
      </c>
      <c r="Y148" s="32">
        <f t="shared" si="38"/>
        <v>0</v>
      </c>
      <c r="Z148" s="34">
        <f t="shared" si="39"/>
        <v>0</v>
      </c>
      <c r="AA148" s="31">
        <f t="shared" si="49"/>
        <v>0</v>
      </c>
      <c r="AB148" s="110">
        <f t="shared" si="50"/>
        <v>0</v>
      </c>
      <c r="AC148" s="35"/>
    </row>
    <row r="149" spans="1:29" ht="17.25" x14ac:dyDescent="0.25">
      <c r="A149" s="46"/>
      <c r="B149" s="47"/>
      <c r="C149" s="47"/>
      <c r="D149" s="48"/>
      <c r="E149" s="49"/>
      <c r="F149" s="50"/>
      <c r="G149" s="50"/>
      <c r="H149" s="51"/>
      <c r="I149" s="51"/>
      <c r="J149" s="27">
        <f t="shared" si="40"/>
        <v>0</v>
      </c>
      <c r="K149" s="119" t="str">
        <f t="shared" si="41"/>
        <v/>
      </c>
      <c r="L149" s="116" t="str">
        <f t="shared" si="42"/>
        <v/>
      </c>
      <c r="M149" s="85"/>
      <c r="N149" s="88" t="s">
        <v>25</v>
      </c>
      <c r="O149" s="28">
        <f t="shared" si="34"/>
        <v>0</v>
      </c>
      <c r="P149" s="29">
        <f t="shared" si="35"/>
        <v>0</v>
      </c>
      <c r="Q149" s="29">
        <f t="shared" si="43"/>
        <v>0</v>
      </c>
      <c r="R149" s="29">
        <f t="shared" si="44"/>
        <v>0</v>
      </c>
      <c r="S149" s="30">
        <f t="shared" si="45"/>
        <v>0</v>
      </c>
      <c r="T149" s="95">
        <f t="shared" si="46"/>
        <v>0</v>
      </c>
      <c r="U149" s="32">
        <f t="shared" si="47"/>
        <v>0</v>
      </c>
      <c r="V149" s="33">
        <f t="shared" si="48"/>
        <v>0</v>
      </c>
      <c r="W149" s="32">
        <f t="shared" si="36"/>
        <v>0</v>
      </c>
      <c r="X149" s="34">
        <f t="shared" si="37"/>
        <v>0</v>
      </c>
      <c r="Y149" s="32">
        <f t="shared" si="38"/>
        <v>0</v>
      </c>
      <c r="Z149" s="34">
        <f t="shared" si="39"/>
        <v>0</v>
      </c>
      <c r="AA149" s="31">
        <f t="shared" si="49"/>
        <v>0</v>
      </c>
      <c r="AB149" s="110">
        <f t="shared" si="50"/>
        <v>0</v>
      </c>
      <c r="AC149" s="35"/>
    </row>
    <row r="150" spans="1:29" ht="17.25" x14ac:dyDescent="0.25">
      <c r="A150" s="46"/>
      <c r="B150" s="47"/>
      <c r="C150" s="47"/>
      <c r="D150" s="48"/>
      <c r="E150" s="49"/>
      <c r="F150" s="50"/>
      <c r="G150" s="50"/>
      <c r="H150" s="51"/>
      <c r="I150" s="51"/>
      <c r="J150" s="27">
        <f t="shared" si="40"/>
        <v>0</v>
      </c>
      <c r="K150" s="119" t="str">
        <f t="shared" si="41"/>
        <v/>
      </c>
      <c r="L150" s="116" t="str">
        <f t="shared" si="42"/>
        <v/>
      </c>
      <c r="M150" s="85"/>
      <c r="N150" s="88" t="s">
        <v>25</v>
      </c>
      <c r="O150" s="28">
        <f t="shared" si="34"/>
        <v>0</v>
      </c>
      <c r="P150" s="29">
        <f t="shared" si="35"/>
        <v>0</v>
      </c>
      <c r="Q150" s="29">
        <f t="shared" si="43"/>
        <v>0</v>
      </c>
      <c r="R150" s="29">
        <f t="shared" si="44"/>
        <v>0</v>
      </c>
      <c r="S150" s="30">
        <f t="shared" si="45"/>
        <v>0</v>
      </c>
      <c r="T150" s="95">
        <f t="shared" si="46"/>
        <v>0</v>
      </c>
      <c r="U150" s="32">
        <f t="shared" si="47"/>
        <v>0</v>
      </c>
      <c r="V150" s="33">
        <f t="shared" si="48"/>
        <v>0</v>
      </c>
      <c r="W150" s="32">
        <f t="shared" si="36"/>
        <v>0</v>
      </c>
      <c r="X150" s="34">
        <f t="shared" si="37"/>
        <v>0</v>
      </c>
      <c r="Y150" s="32">
        <f t="shared" si="38"/>
        <v>0</v>
      </c>
      <c r="Z150" s="34">
        <f t="shared" si="39"/>
        <v>0</v>
      </c>
      <c r="AA150" s="31">
        <f t="shared" si="49"/>
        <v>0</v>
      </c>
      <c r="AB150" s="110">
        <f t="shared" si="50"/>
        <v>0</v>
      </c>
      <c r="AC150" s="35"/>
    </row>
    <row r="151" spans="1:29" ht="17.25" x14ac:dyDescent="0.25">
      <c r="A151" s="46"/>
      <c r="B151" s="47"/>
      <c r="C151" s="47"/>
      <c r="D151" s="48"/>
      <c r="E151" s="49"/>
      <c r="F151" s="50"/>
      <c r="G151" s="50"/>
      <c r="H151" s="51"/>
      <c r="I151" s="51"/>
      <c r="J151" s="27">
        <f t="shared" si="40"/>
        <v>0</v>
      </c>
      <c r="K151" s="119" t="str">
        <f t="shared" si="41"/>
        <v/>
      </c>
      <c r="L151" s="116" t="str">
        <f t="shared" si="42"/>
        <v/>
      </c>
      <c r="M151" s="85"/>
      <c r="N151" s="88" t="s">
        <v>25</v>
      </c>
      <c r="O151" s="28">
        <f t="shared" si="34"/>
        <v>0</v>
      </c>
      <c r="P151" s="29">
        <f t="shared" si="35"/>
        <v>0</v>
      </c>
      <c r="Q151" s="29">
        <f t="shared" si="43"/>
        <v>0</v>
      </c>
      <c r="R151" s="29">
        <f t="shared" si="44"/>
        <v>0</v>
      </c>
      <c r="S151" s="30">
        <f t="shared" si="45"/>
        <v>0</v>
      </c>
      <c r="T151" s="95">
        <f t="shared" si="46"/>
        <v>0</v>
      </c>
      <c r="U151" s="32">
        <f t="shared" si="47"/>
        <v>0</v>
      </c>
      <c r="V151" s="33">
        <f t="shared" si="48"/>
        <v>0</v>
      </c>
      <c r="W151" s="32">
        <f t="shared" si="36"/>
        <v>0</v>
      </c>
      <c r="X151" s="34">
        <f t="shared" si="37"/>
        <v>0</v>
      </c>
      <c r="Y151" s="32">
        <f t="shared" si="38"/>
        <v>0</v>
      </c>
      <c r="Z151" s="34">
        <f t="shared" si="39"/>
        <v>0</v>
      </c>
      <c r="AA151" s="31">
        <f t="shared" si="49"/>
        <v>0</v>
      </c>
      <c r="AB151" s="110">
        <f t="shared" si="50"/>
        <v>0</v>
      </c>
      <c r="AC151" s="35"/>
    </row>
    <row r="152" spans="1:29" ht="17.25" x14ac:dyDescent="0.25">
      <c r="A152" s="46"/>
      <c r="B152" s="47"/>
      <c r="C152" s="47"/>
      <c r="D152" s="48"/>
      <c r="E152" s="49"/>
      <c r="F152" s="50"/>
      <c r="G152" s="50"/>
      <c r="H152" s="51"/>
      <c r="I152" s="51"/>
      <c r="J152" s="27">
        <f t="shared" si="40"/>
        <v>0</v>
      </c>
      <c r="K152" s="119" t="str">
        <f t="shared" si="41"/>
        <v/>
      </c>
      <c r="L152" s="116" t="str">
        <f t="shared" si="42"/>
        <v/>
      </c>
      <c r="M152" s="85"/>
      <c r="N152" s="88" t="s">
        <v>25</v>
      </c>
      <c r="O152" s="28">
        <f t="shared" si="34"/>
        <v>0</v>
      </c>
      <c r="P152" s="29">
        <f t="shared" si="35"/>
        <v>0</v>
      </c>
      <c r="Q152" s="29">
        <f t="shared" si="43"/>
        <v>0</v>
      </c>
      <c r="R152" s="29">
        <f t="shared" si="44"/>
        <v>0</v>
      </c>
      <c r="S152" s="30">
        <f t="shared" si="45"/>
        <v>0</v>
      </c>
      <c r="T152" s="95">
        <f t="shared" si="46"/>
        <v>0</v>
      </c>
      <c r="U152" s="32">
        <f t="shared" si="47"/>
        <v>0</v>
      </c>
      <c r="V152" s="33">
        <f t="shared" si="48"/>
        <v>0</v>
      </c>
      <c r="W152" s="32">
        <f t="shared" si="36"/>
        <v>0</v>
      </c>
      <c r="X152" s="34">
        <f t="shared" si="37"/>
        <v>0</v>
      </c>
      <c r="Y152" s="32">
        <f t="shared" si="38"/>
        <v>0</v>
      </c>
      <c r="Z152" s="34">
        <f t="shared" si="39"/>
        <v>0</v>
      </c>
      <c r="AA152" s="31">
        <f t="shared" si="49"/>
        <v>0</v>
      </c>
      <c r="AB152" s="110">
        <f t="shared" si="50"/>
        <v>0</v>
      </c>
      <c r="AC152" s="35"/>
    </row>
    <row r="153" spans="1:29" ht="17.25" x14ac:dyDescent="0.25">
      <c r="A153" s="46"/>
      <c r="B153" s="47"/>
      <c r="C153" s="47"/>
      <c r="D153" s="48"/>
      <c r="E153" s="49"/>
      <c r="F153" s="50"/>
      <c r="G153" s="50"/>
      <c r="H153" s="51"/>
      <c r="I153" s="51"/>
      <c r="J153" s="27">
        <f t="shared" si="40"/>
        <v>0</v>
      </c>
      <c r="K153" s="119" t="str">
        <f t="shared" si="41"/>
        <v/>
      </c>
      <c r="L153" s="116" t="str">
        <f t="shared" si="42"/>
        <v/>
      </c>
      <c r="M153" s="85"/>
      <c r="N153" s="88" t="s">
        <v>25</v>
      </c>
      <c r="O153" s="28">
        <f t="shared" si="34"/>
        <v>0</v>
      </c>
      <c r="P153" s="29">
        <f t="shared" si="35"/>
        <v>0</v>
      </c>
      <c r="Q153" s="29">
        <f t="shared" si="43"/>
        <v>0</v>
      </c>
      <c r="R153" s="29">
        <f t="shared" si="44"/>
        <v>0</v>
      </c>
      <c r="S153" s="30">
        <f t="shared" si="45"/>
        <v>0</v>
      </c>
      <c r="T153" s="95">
        <f t="shared" si="46"/>
        <v>0</v>
      </c>
      <c r="U153" s="32">
        <f t="shared" si="47"/>
        <v>0</v>
      </c>
      <c r="V153" s="33">
        <f t="shared" si="48"/>
        <v>0</v>
      </c>
      <c r="W153" s="32">
        <f t="shared" si="36"/>
        <v>0</v>
      </c>
      <c r="X153" s="34">
        <f t="shared" si="37"/>
        <v>0</v>
      </c>
      <c r="Y153" s="32">
        <f t="shared" si="38"/>
        <v>0</v>
      </c>
      <c r="Z153" s="34">
        <f t="shared" si="39"/>
        <v>0</v>
      </c>
      <c r="AA153" s="31">
        <f t="shared" si="49"/>
        <v>0</v>
      </c>
      <c r="AB153" s="110">
        <f t="shared" si="50"/>
        <v>0</v>
      </c>
      <c r="AC153" s="35"/>
    </row>
    <row r="154" spans="1:29" ht="17.25" x14ac:dyDescent="0.25">
      <c r="A154" s="46"/>
      <c r="B154" s="47"/>
      <c r="C154" s="47"/>
      <c r="D154" s="48"/>
      <c r="E154" s="49"/>
      <c r="F154" s="50"/>
      <c r="G154" s="50"/>
      <c r="H154" s="51"/>
      <c r="I154" s="51"/>
      <c r="J154" s="27">
        <f t="shared" si="40"/>
        <v>0</v>
      </c>
      <c r="K154" s="119" t="str">
        <f t="shared" si="41"/>
        <v/>
      </c>
      <c r="L154" s="116" t="str">
        <f t="shared" si="42"/>
        <v/>
      </c>
      <c r="M154" s="85"/>
      <c r="N154" s="88" t="s">
        <v>25</v>
      </c>
      <c r="O154" s="28">
        <f t="shared" si="34"/>
        <v>0</v>
      </c>
      <c r="P154" s="29">
        <f t="shared" si="35"/>
        <v>0</v>
      </c>
      <c r="Q154" s="29">
        <f t="shared" si="43"/>
        <v>0</v>
      </c>
      <c r="R154" s="29">
        <f t="shared" si="44"/>
        <v>0</v>
      </c>
      <c r="S154" s="30">
        <f t="shared" si="45"/>
        <v>0</v>
      </c>
      <c r="T154" s="95">
        <f t="shared" si="46"/>
        <v>0</v>
      </c>
      <c r="U154" s="32">
        <f t="shared" si="47"/>
        <v>0</v>
      </c>
      <c r="V154" s="33">
        <f t="shared" si="48"/>
        <v>0</v>
      </c>
      <c r="W154" s="32">
        <f t="shared" si="36"/>
        <v>0</v>
      </c>
      <c r="X154" s="34">
        <f t="shared" si="37"/>
        <v>0</v>
      </c>
      <c r="Y154" s="32">
        <f t="shared" si="38"/>
        <v>0</v>
      </c>
      <c r="Z154" s="34">
        <f t="shared" si="39"/>
        <v>0</v>
      </c>
      <c r="AA154" s="31">
        <f t="shared" si="49"/>
        <v>0</v>
      </c>
      <c r="AB154" s="110">
        <f t="shared" si="50"/>
        <v>0</v>
      </c>
      <c r="AC154" s="35"/>
    </row>
    <row r="155" spans="1:29" ht="17.25" x14ac:dyDescent="0.25">
      <c r="A155" s="46"/>
      <c r="B155" s="47"/>
      <c r="C155" s="47"/>
      <c r="D155" s="48"/>
      <c r="E155" s="49"/>
      <c r="F155" s="50"/>
      <c r="G155" s="50"/>
      <c r="H155" s="51"/>
      <c r="I155" s="51"/>
      <c r="J155" s="27">
        <f t="shared" si="40"/>
        <v>0</v>
      </c>
      <c r="K155" s="119" t="str">
        <f t="shared" si="41"/>
        <v/>
      </c>
      <c r="L155" s="116" t="str">
        <f t="shared" si="42"/>
        <v/>
      </c>
      <c r="M155" s="85"/>
      <c r="N155" s="88" t="s">
        <v>25</v>
      </c>
      <c r="O155" s="28">
        <f t="shared" si="34"/>
        <v>0</v>
      </c>
      <c r="P155" s="29">
        <f t="shared" si="35"/>
        <v>0</v>
      </c>
      <c r="Q155" s="29">
        <f t="shared" si="43"/>
        <v>0</v>
      </c>
      <c r="R155" s="29">
        <f t="shared" si="44"/>
        <v>0</v>
      </c>
      <c r="S155" s="30">
        <f t="shared" si="45"/>
        <v>0</v>
      </c>
      <c r="T155" s="95">
        <f t="shared" si="46"/>
        <v>0</v>
      </c>
      <c r="U155" s="32">
        <f t="shared" si="47"/>
        <v>0</v>
      </c>
      <c r="V155" s="33">
        <f t="shared" si="48"/>
        <v>0</v>
      </c>
      <c r="W155" s="32">
        <f t="shared" si="36"/>
        <v>0</v>
      </c>
      <c r="X155" s="34">
        <f t="shared" si="37"/>
        <v>0</v>
      </c>
      <c r="Y155" s="32">
        <f t="shared" si="38"/>
        <v>0</v>
      </c>
      <c r="Z155" s="34">
        <f t="shared" si="39"/>
        <v>0</v>
      </c>
      <c r="AA155" s="31">
        <f t="shared" si="49"/>
        <v>0</v>
      </c>
      <c r="AB155" s="110">
        <f t="shared" si="50"/>
        <v>0</v>
      </c>
      <c r="AC155" s="35"/>
    </row>
    <row r="156" spans="1:29" ht="17.25" x14ac:dyDescent="0.25">
      <c r="A156" s="46"/>
      <c r="B156" s="47"/>
      <c r="C156" s="47"/>
      <c r="D156" s="48"/>
      <c r="E156" s="49"/>
      <c r="F156" s="50"/>
      <c r="G156" s="50"/>
      <c r="H156" s="51"/>
      <c r="I156" s="51"/>
      <c r="J156" s="27">
        <f t="shared" si="40"/>
        <v>0</v>
      </c>
      <c r="K156" s="119" t="str">
        <f t="shared" si="41"/>
        <v/>
      </c>
      <c r="L156" s="116" t="str">
        <f t="shared" si="42"/>
        <v/>
      </c>
      <c r="M156" s="85"/>
      <c r="N156" s="88" t="s">
        <v>25</v>
      </c>
      <c r="O156" s="28">
        <f t="shared" si="34"/>
        <v>0</v>
      </c>
      <c r="P156" s="29">
        <f t="shared" si="35"/>
        <v>0</v>
      </c>
      <c r="Q156" s="29">
        <f t="shared" si="43"/>
        <v>0</v>
      </c>
      <c r="R156" s="29">
        <f t="shared" si="44"/>
        <v>0</v>
      </c>
      <c r="S156" s="30">
        <f t="shared" si="45"/>
        <v>0</v>
      </c>
      <c r="T156" s="95">
        <f t="shared" si="46"/>
        <v>0</v>
      </c>
      <c r="U156" s="32">
        <f t="shared" si="47"/>
        <v>0</v>
      </c>
      <c r="V156" s="33">
        <f t="shared" si="48"/>
        <v>0</v>
      </c>
      <c r="W156" s="32">
        <f t="shared" si="36"/>
        <v>0</v>
      </c>
      <c r="X156" s="34">
        <f t="shared" si="37"/>
        <v>0</v>
      </c>
      <c r="Y156" s="32">
        <f t="shared" si="38"/>
        <v>0</v>
      </c>
      <c r="Z156" s="34">
        <f t="shared" si="39"/>
        <v>0</v>
      </c>
      <c r="AA156" s="31">
        <f t="shared" si="49"/>
        <v>0</v>
      </c>
      <c r="AB156" s="110">
        <f t="shared" si="50"/>
        <v>0</v>
      </c>
      <c r="AC156" s="35"/>
    </row>
    <row r="157" spans="1:29" ht="17.25" x14ac:dyDescent="0.25">
      <c r="A157" s="46"/>
      <c r="B157" s="47"/>
      <c r="C157" s="47"/>
      <c r="D157" s="48"/>
      <c r="E157" s="49"/>
      <c r="F157" s="50"/>
      <c r="G157" s="50"/>
      <c r="H157" s="51"/>
      <c r="I157" s="51"/>
      <c r="J157" s="27">
        <f t="shared" si="40"/>
        <v>0</v>
      </c>
      <c r="K157" s="119" t="str">
        <f t="shared" si="41"/>
        <v/>
      </c>
      <c r="L157" s="116" t="str">
        <f t="shared" si="42"/>
        <v/>
      </c>
      <c r="M157" s="85"/>
      <c r="N157" s="88" t="s">
        <v>25</v>
      </c>
      <c r="O157" s="28">
        <f t="shared" si="34"/>
        <v>0</v>
      </c>
      <c r="P157" s="29">
        <f t="shared" si="35"/>
        <v>0</v>
      </c>
      <c r="Q157" s="29">
        <f t="shared" si="43"/>
        <v>0</v>
      </c>
      <c r="R157" s="29">
        <f t="shared" si="44"/>
        <v>0</v>
      </c>
      <c r="S157" s="30">
        <f t="shared" si="45"/>
        <v>0</v>
      </c>
      <c r="T157" s="95">
        <f t="shared" si="46"/>
        <v>0</v>
      </c>
      <c r="U157" s="32">
        <f t="shared" si="47"/>
        <v>0</v>
      </c>
      <c r="V157" s="33">
        <f t="shared" si="48"/>
        <v>0</v>
      </c>
      <c r="W157" s="32">
        <f t="shared" si="36"/>
        <v>0</v>
      </c>
      <c r="X157" s="34">
        <f t="shared" si="37"/>
        <v>0</v>
      </c>
      <c r="Y157" s="32">
        <f t="shared" si="38"/>
        <v>0</v>
      </c>
      <c r="Z157" s="34">
        <f t="shared" si="39"/>
        <v>0</v>
      </c>
      <c r="AA157" s="31">
        <f t="shared" si="49"/>
        <v>0</v>
      </c>
      <c r="AB157" s="110">
        <f t="shared" si="50"/>
        <v>0</v>
      </c>
      <c r="AC157" s="35"/>
    </row>
    <row r="158" spans="1:29" ht="17.25" x14ac:dyDescent="0.25">
      <c r="A158" s="46"/>
      <c r="B158" s="47"/>
      <c r="C158" s="47"/>
      <c r="D158" s="48"/>
      <c r="E158" s="49"/>
      <c r="F158" s="50"/>
      <c r="G158" s="50"/>
      <c r="H158" s="51"/>
      <c r="I158" s="51"/>
      <c r="J158" s="27">
        <f t="shared" si="40"/>
        <v>0</v>
      </c>
      <c r="K158" s="119" t="str">
        <f t="shared" si="41"/>
        <v/>
      </c>
      <c r="L158" s="116" t="str">
        <f t="shared" si="42"/>
        <v/>
      </c>
      <c r="M158" s="85"/>
      <c r="N158" s="88" t="s">
        <v>25</v>
      </c>
      <c r="O158" s="28">
        <f t="shared" si="34"/>
        <v>0</v>
      </c>
      <c r="P158" s="29">
        <f t="shared" si="35"/>
        <v>0</v>
      </c>
      <c r="Q158" s="29">
        <f t="shared" si="43"/>
        <v>0</v>
      </c>
      <c r="R158" s="29">
        <f t="shared" si="44"/>
        <v>0</v>
      </c>
      <c r="S158" s="30">
        <f t="shared" si="45"/>
        <v>0</v>
      </c>
      <c r="T158" s="95">
        <f t="shared" si="46"/>
        <v>0</v>
      </c>
      <c r="U158" s="32">
        <f t="shared" si="47"/>
        <v>0</v>
      </c>
      <c r="V158" s="33">
        <f t="shared" si="48"/>
        <v>0</v>
      </c>
      <c r="W158" s="32">
        <f t="shared" si="36"/>
        <v>0</v>
      </c>
      <c r="X158" s="34">
        <f t="shared" si="37"/>
        <v>0</v>
      </c>
      <c r="Y158" s="32">
        <f t="shared" si="38"/>
        <v>0</v>
      </c>
      <c r="Z158" s="34">
        <f t="shared" si="39"/>
        <v>0</v>
      </c>
      <c r="AA158" s="31">
        <f t="shared" si="49"/>
        <v>0</v>
      </c>
      <c r="AB158" s="110">
        <f t="shared" si="50"/>
        <v>0</v>
      </c>
      <c r="AC158" s="35"/>
    </row>
    <row r="159" spans="1:29" ht="17.25" x14ac:dyDescent="0.25">
      <c r="A159" s="46"/>
      <c r="B159" s="47"/>
      <c r="C159" s="47"/>
      <c r="D159" s="48"/>
      <c r="E159" s="49"/>
      <c r="F159" s="50"/>
      <c r="G159" s="50"/>
      <c r="H159" s="51"/>
      <c r="I159" s="51"/>
      <c r="J159" s="27">
        <f t="shared" si="40"/>
        <v>0</v>
      </c>
      <c r="K159" s="119" t="str">
        <f t="shared" si="41"/>
        <v/>
      </c>
      <c r="L159" s="116" t="str">
        <f t="shared" si="42"/>
        <v/>
      </c>
      <c r="M159" s="85"/>
      <c r="N159" s="88" t="s">
        <v>25</v>
      </c>
      <c r="O159" s="28">
        <f t="shared" si="34"/>
        <v>0</v>
      </c>
      <c r="P159" s="29">
        <f t="shared" si="35"/>
        <v>0</v>
      </c>
      <c r="Q159" s="29">
        <f t="shared" si="43"/>
        <v>0</v>
      </c>
      <c r="R159" s="29">
        <f t="shared" si="44"/>
        <v>0</v>
      </c>
      <c r="S159" s="30">
        <f t="shared" si="45"/>
        <v>0</v>
      </c>
      <c r="T159" s="95">
        <f t="shared" si="46"/>
        <v>0</v>
      </c>
      <c r="U159" s="32">
        <f t="shared" si="47"/>
        <v>0</v>
      </c>
      <c r="V159" s="33">
        <f t="shared" si="48"/>
        <v>0</v>
      </c>
      <c r="W159" s="32">
        <f t="shared" si="36"/>
        <v>0</v>
      </c>
      <c r="X159" s="34">
        <f t="shared" si="37"/>
        <v>0</v>
      </c>
      <c r="Y159" s="32">
        <f t="shared" si="38"/>
        <v>0</v>
      </c>
      <c r="Z159" s="34">
        <f t="shared" si="39"/>
        <v>0</v>
      </c>
      <c r="AA159" s="31">
        <f t="shared" si="49"/>
        <v>0</v>
      </c>
      <c r="AB159" s="110">
        <f t="shared" si="50"/>
        <v>0</v>
      </c>
      <c r="AC159" s="35"/>
    </row>
    <row r="160" spans="1:29" ht="17.25" x14ac:dyDescent="0.25">
      <c r="A160" s="46"/>
      <c r="B160" s="47"/>
      <c r="C160" s="47"/>
      <c r="D160" s="48"/>
      <c r="E160" s="49"/>
      <c r="F160" s="50"/>
      <c r="G160" s="50"/>
      <c r="H160" s="51"/>
      <c r="I160" s="51"/>
      <c r="J160" s="27">
        <f t="shared" si="40"/>
        <v>0</v>
      </c>
      <c r="K160" s="119" t="str">
        <f t="shared" si="41"/>
        <v/>
      </c>
      <c r="L160" s="116" t="str">
        <f t="shared" si="42"/>
        <v/>
      </c>
      <c r="M160" s="85"/>
      <c r="N160" s="88" t="s">
        <v>25</v>
      </c>
      <c r="O160" s="28">
        <f t="shared" si="34"/>
        <v>0</v>
      </c>
      <c r="P160" s="29">
        <f t="shared" si="35"/>
        <v>0</v>
      </c>
      <c r="Q160" s="29">
        <f t="shared" si="43"/>
        <v>0</v>
      </c>
      <c r="R160" s="29">
        <f t="shared" si="44"/>
        <v>0</v>
      </c>
      <c r="S160" s="30">
        <f t="shared" si="45"/>
        <v>0</v>
      </c>
      <c r="T160" s="95">
        <f t="shared" si="46"/>
        <v>0</v>
      </c>
      <c r="U160" s="32">
        <f t="shared" si="47"/>
        <v>0</v>
      </c>
      <c r="V160" s="33">
        <f t="shared" si="48"/>
        <v>0</v>
      </c>
      <c r="W160" s="32">
        <f t="shared" si="36"/>
        <v>0</v>
      </c>
      <c r="X160" s="34">
        <f t="shared" si="37"/>
        <v>0</v>
      </c>
      <c r="Y160" s="32">
        <f t="shared" si="38"/>
        <v>0</v>
      </c>
      <c r="Z160" s="34">
        <f t="shared" si="39"/>
        <v>0</v>
      </c>
      <c r="AA160" s="31">
        <f t="shared" si="49"/>
        <v>0</v>
      </c>
      <c r="AB160" s="110">
        <f t="shared" si="50"/>
        <v>0</v>
      </c>
      <c r="AC160" s="35"/>
    </row>
    <row r="161" spans="1:29" ht="17.25" x14ac:dyDescent="0.25">
      <c r="A161" s="46"/>
      <c r="B161" s="47"/>
      <c r="C161" s="47"/>
      <c r="D161" s="48"/>
      <c r="E161" s="49"/>
      <c r="F161" s="50"/>
      <c r="G161" s="50"/>
      <c r="H161" s="51"/>
      <c r="I161" s="51"/>
      <c r="J161" s="27">
        <f t="shared" si="40"/>
        <v>0</v>
      </c>
      <c r="K161" s="119" t="str">
        <f t="shared" si="41"/>
        <v/>
      </c>
      <c r="L161" s="116" t="str">
        <f t="shared" si="42"/>
        <v/>
      </c>
      <c r="M161" s="85"/>
      <c r="N161" s="88" t="s">
        <v>25</v>
      </c>
      <c r="O161" s="28">
        <f t="shared" si="34"/>
        <v>0</v>
      </c>
      <c r="P161" s="29">
        <f t="shared" si="35"/>
        <v>0</v>
      </c>
      <c r="Q161" s="29">
        <f t="shared" si="43"/>
        <v>0</v>
      </c>
      <c r="R161" s="29">
        <f t="shared" si="44"/>
        <v>0</v>
      </c>
      <c r="S161" s="30">
        <f t="shared" si="45"/>
        <v>0</v>
      </c>
      <c r="T161" s="95">
        <f t="shared" si="46"/>
        <v>0</v>
      </c>
      <c r="U161" s="32">
        <f t="shared" si="47"/>
        <v>0</v>
      </c>
      <c r="V161" s="33">
        <f t="shared" si="48"/>
        <v>0</v>
      </c>
      <c r="W161" s="32">
        <f t="shared" si="36"/>
        <v>0</v>
      </c>
      <c r="X161" s="34">
        <f t="shared" si="37"/>
        <v>0</v>
      </c>
      <c r="Y161" s="32">
        <f t="shared" si="38"/>
        <v>0</v>
      </c>
      <c r="Z161" s="34">
        <f t="shared" si="39"/>
        <v>0</v>
      </c>
      <c r="AA161" s="31">
        <f t="shared" si="49"/>
        <v>0</v>
      </c>
      <c r="AB161" s="110">
        <f t="shared" si="50"/>
        <v>0</v>
      </c>
      <c r="AC161" s="35"/>
    </row>
    <row r="162" spans="1:29" ht="17.25" x14ac:dyDescent="0.25">
      <c r="A162" s="46"/>
      <c r="B162" s="47"/>
      <c r="C162" s="47"/>
      <c r="D162" s="48"/>
      <c r="E162" s="49"/>
      <c r="F162" s="50"/>
      <c r="G162" s="50"/>
      <c r="H162" s="51"/>
      <c r="I162" s="51"/>
      <c r="J162" s="27">
        <f t="shared" si="40"/>
        <v>0</v>
      </c>
      <c r="K162" s="119" t="str">
        <f t="shared" si="41"/>
        <v/>
      </c>
      <c r="L162" s="116" t="str">
        <f t="shared" si="42"/>
        <v/>
      </c>
      <c r="M162" s="85"/>
      <c r="N162" s="88" t="s">
        <v>25</v>
      </c>
      <c r="O162" s="28">
        <f t="shared" si="34"/>
        <v>0</v>
      </c>
      <c r="P162" s="29">
        <f t="shared" si="35"/>
        <v>0</v>
      </c>
      <c r="Q162" s="29">
        <f t="shared" si="43"/>
        <v>0</v>
      </c>
      <c r="R162" s="29">
        <f t="shared" si="44"/>
        <v>0</v>
      </c>
      <c r="S162" s="30">
        <f t="shared" si="45"/>
        <v>0</v>
      </c>
      <c r="T162" s="95">
        <f t="shared" si="46"/>
        <v>0</v>
      </c>
      <c r="U162" s="32">
        <f t="shared" si="47"/>
        <v>0</v>
      </c>
      <c r="V162" s="33">
        <f t="shared" si="48"/>
        <v>0</v>
      </c>
      <c r="W162" s="32">
        <f t="shared" si="36"/>
        <v>0</v>
      </c>
      <c r="X162" s="34">
        <f t="shared" si="37"/>
        <v>0</v>
      </c>
      <c r="Y162" s="32">
        <f t="shared" si="38"/>
        <v>0</v>
      </c>
      <c r="Z162" s="34">
        <f t="shared" si="39"/>
        <v>0</v>
      </c>
      <c r="AA162" s="31">
        <f t="shared" si="49"/>
        <v>0</v>
      </c>
      <c r="AB162" s="110">
        <f t="shared" si="50"/>
        <v>0</v>
      </c>
      <c r="AC162" s="35"/>
    </row>
    <row r="163" spans="1:29" ht="17.25" x14ac:dyDescent="0.25">
      <c r="A163" s="46"/>
      <c r="B163" s="47"/>
      <c r="C163" s="47"/>
      <c r="D163" s="48"/>
      <c r="E163" s="49"/>
      <c r="F163" s="50"/>
      <c r="G163" s="50"/>
      <c r="H163" s="51"/>
      <c r="I163" s="51"/>
      <c r="J163" s="27">
        <f t="shared" si="40"/>
        <v>0</v>
      </c>
      <c r="K163" s="119" t="str">
        <f t="shared" si="41"/>
        <v/>
      </c>
      <c r="L163" s="116" t="str">
        <f t="shared" si="42"/>
        <v/>
      </c>
      <c r="M163" s="85"/>
      <c r="N163" s="88" t="s">
        <v>25</v>
      </c>
      <c r="O163" s="28">
        <f t="shared" si="34"/>
        <v>0</v>
      </c>
      <c r="P163" s="29">
        <f t="shared" si="35"/>
        <v>0</v>
      </c>
      <c r="Q163" s="29">
        <f t="shared" si="43"/>
        <v>0</v>
      </c>
      <c r="R163" s="29">
        <f t="shared" si="44"/>
        <v>0</v>
      </c>
      <c r="S163" s="30">
        <f t="shared" si="45"/>
        <v>0</v>
      </c>
      <c r="T163" s="95">
        <f t="shared" si="46"/>
        <v>0</v>
      </c>
      <c r="U163" s="32">
        <f t="shared" si="47"/>
        <v>0</v>
      </c>
      <c r="V163" s="33">
        <f t="shared" si="48"/>
        <v>0</v>
      </c>
      <c r="W163" s="32">
        <f t="shared" si="36"/>
        <v>0</v>
      </c>
      <c r="X163" s="34">
        <f t="shared" si="37"/>
        <v>0</v>
      </c>
      <c r="Y163" s="32">
        <f t="shared" si="38"/>
        <v>0</v>
      </c>
      <c r="Z163" s="34">
        <f t="shared" si="39"/>
        <v>0</v>
      </c>
      <c r="AA163" s="31">
        <f t="shared" si="49"/>
        <v>0</v>
      </c>
      <c r="AB163" s="110">
        <f t="shared" si="50"/>
        <v>0</v>
      </c>
      <c r="AC163" s="35"/>
    </row>
    <row r="164" spans="1:29" ht="17.25" x14ac:dyDescent="0.25">
      <c r="A164" s="46"/>
      <c r="B164" s="47"/>
      <c r="C164" s="47"/>
      <c r="D164" s="48"/>
      <c r="E164" s="49"/>
      <c r="F164" s="50"/>
      <c r="G164" s="50"/>
      <c r="H164" s="51"/>
      <c r="I164" s="51"/>
      <c r="J164" s="27">
        <f t="shared" si="40"/>
        <v>0</v>
      </c>
      <c r="K164" s="119" t="str">
        <f t="shared" si="41"/>
        <v/>
      </c>
      <c r="L164" s="116" t="str">
        <f t="shared" si="42"/>
        <v/>
      </c>
      <c r="M164" s="85"/>
      <c r="N164" s="88" t="s">
        <v>25</v>
      </c>
      <c r="O164" s="28">
        <f t="shared" si="34"/>
        <v>0</v>
      </c>
      <c r="P164" s="29">
        <f t="shared" si="35"/>
        <v>0</v>
      </c>
      <c r="Q164" s="29">
        <f t="shared" si="43"/>
        <v>0</v>
      </c>
      <c r="R164" s="29">
        <f t="shared" si="44"/>
        <v>0</v>
      </c>
      <c r="S164" s="30">
        <f t="shared" si="45"/>
        <v>0</v>
      </c>
      <c r="T164" s="95">
        <f t="shared" si="46"/>
        <v>0</v>
      </c>
      <c r="U164" s="32">
        <f t="shared" si="47"/>
        <v>0</v>
      </c>
      <c r="V164" s="33">
        <f t="shared" si="48"/>
        <v>0</v>
      </c>
      <c r="W164" s="32">
        <f t="shared" si="36"/>
        <v>0</v>
      </c>
      <c r="X164" s="34">
        <f t="shared" si="37"/>
        <v>0</v>
      </c>
      <c r="Y164" s="32">
        <f t="shared" si="38"/>
        <v>0</v>
      </c>
      <c r="Z164" s="34">
        <f t="shared" si="39"/>
        <v>0</v>
      </c>
      <c r="AA164" s="31">
        <f t="shared" si="49"/>
        <v>0</v>
      </c>
      <c r="AB164" s="110">
        <f t="shared" si="50"/>
        <v>0</v>
      </c>
      <c r="AC164" s="35"/>
    </row>
    <row r="165" spans="1:29" ht="17.25" x14ac:dyDescent="0.25">
      <c r="A165" s="46"/>
      <c r="B165" s="47"/>
      <c r="C165" s="47"/>
      <c r="D165" s="48"/>
      <c r="E165" s="49"/>
      <c r="F165" s="50"/>
      <c r="G165" s="50"/>
      <c r="H165" s="51"/>
      <c r="I165" s="51"/>
      <c r="J165" s="27">
        <f t="shared" si="40"/>
        <v>0</v>
      </c>
      <c r="K165" s="119" t="str">
        <f t="shared" si="41"/>
        <v/>
      </c>
      <c r="L165" s="116" t="str">
        <f t="shared" si="42"/>
        <v/>
      </c>
      <c r="M165" s="85"/>
      <c r="N165" s="88" t="s">
        <v>25</v>
      </c>
      <c r="O165" s="28">
        <f t="shared" si="34"/>
        <v>0</v>
      </c>
      <c r="P165" s="29">
        <f t="shared" si="35"/>
        <v>0</v>
      </c>
      <c r="Q165" s="29">
        <f t="shared" si="43"/>
        <v>0</v>
      </c>
      <c r="R165" s="29">
        <f t="shared" si="44"/>
        <v>0</v>
      </c>
      <c r="S165" s="30">
        <f t="shared" si="45"/>
        <v>0</v>
      </c>
      <c r="T165" s="95">
        <f t="shared" si="46"/>
        <v>0</v>
      </c>
      <c r="U165" s="32">
        <f t="shared" si="47"/>
        <v>0</v>
      </c>
      <c r="V165" s="33">
        <f t="shared" si="48"/>
        <v>0</v>
      </c>
      <c r="W165" s="32">
        <f t="shared" si="36"/>
        <v>0</v>
      </c>
      <c r="X165" s="34">
        <f t="shared" si="37"/>
        <v>0</v>
      </c>
      <c r="Y165" s="32">
        <f t="shared" si="38"/>
        <v>0</v>
      </c>
      <c r="Z165" s="34">
        <f t="shared" si="39"/>
        <v>0</v>
      </c>
      <c r="AA165" s="31">
        <f t="shared" si="49"/>
        <v>0</v>
      </c>
      <c r="AB165" s="110">
        <f t="shared" si="50"/>
        <v>0</v>
      </c>
      <c r="AC165" s="35"/>
    </row>
    <row r="166" spans="1:29" ht="17.25" x14ac:dyDescent="0.25">
      <c r="A166" s="46"/>
      <c r="B166" s="47"/>
      <c r="C166" s="47"/>
      <c r="D166" s="48"/>
      <c r="E166" s="49"/>
      <c r="F166" s="50"/>
      <c r="G166" s="50"/>
      <c r="H166" s="51"/>
      <c r="I166" s="51"/>
      <c r="J166" s="27">
        <f t="shared" si="40"/>
        <v>0</v>
      </c>
      <c r="K166" s="119" t="str">
        <f t="shared" si="41"/>
        <v/>
      </c>
      <c r="L166" s="116" t="str">
        <f t="shared" si="42"/>
        <v/>
      </c>
      <c r="M166" s="85"/>
      <c r="N166" s="88" t="s">
        <v>25</v>
      </c>
      <c r="O166" s="28">
        <f t="shared" si="34"/>
        <v>0</v>
      </c>
      <c r="P166" s="29">
        <f t="shared" si="35"/>
        <v>0</v>
      </c>
      <c r="Q166" s="29">
        <f t="shared" si="43"/>
        <v>0</v>
      </c>
      <c r="R166" s="29">
        <f t="shared" si="44"/>
        <v>0</v>
      </c>
      <c r="S166" s="30">
        <f t="shared" si="45"/>
        <v>0</v>
      </c>
      <c r="T166" s="95">
        <f t="shared" si="46"/>
        <v>0</v>
      </c>
      <c r="U166" s="32">
        <f t="shared" si="47"/>
        <v>0</v>
      </c>
      <c r="V166" s="33">
        <f t="shared" si="48"/>
        <v>0</v>
      </c>
      <c r="W166" s="32">
        <f t="shared" si="36"/>
        <v>0</v>
      </c>
      <c r="X166" s="34">
        <f t="shared" si="37"/>
        <v>0</v>
      </c>
      <c r="Y166" s="32">
        <f t="shared" si="38"/>
        <v>0</v>
      </c>
      <c r="Z166" s="34">
        <f t="shared" si="39"/>
        <v>0</v>
      </c>
      <c r="AA166" s="31">
        <f t="shared" si="49"/>
        <v>0</v>
      </c>
      <c r="AB166" s="110">
        <f t="shared" si="50"/>
        <v>0</v>
      </c>
      <c r="AC166" s="35"/>
    </row>
    <row r="167" spans="1:29" ht="17.25" x14ac:dyDescent="0.25">
      <c r="A167" s="46"/>
      <c r="B167" s="47"/>
      <c r="C167" s="47"/>
      <c r="D167" s="48"/>
      <c r="E167" s="49"/>
      <c r="F167" s="50"/>
      <c r="G167" s="50"/>
      <c r="H167" s="51"/>
      <c r="I167" s="51"/>
      <c r="J167" s="27">
        <f t="shared" si="40"/>
        <v>0</v>
      </c>
      <c r="K167" s="119" t="str">
        <f t="shared" si="41"/>
        <v/>
      </c>
      <c r="L167" s="116" t="str">
        <f t="shared" si="42"/>
        <v/>
      </c>
      <c r="M167" s="85"/>
      <c r="N167" s="88" t="s">
        <v>25</v>
      </c>
      <c r="O167" s="28">
        <f t="shared" si="34"/>
        <v>0</v>
      </c>
      <c r="P167" s="29">
        <f t="shared" si="35"/>
        <v>0</v>
      </c>
      <c r="Q167" s="29">
        <f t="shared" si="43"/>
        <v>0</v>
      </c>
      <c r="R167" s="29">
        <f t="shared" si="44"/>
        <v>0</v>
      </c>
      <c r="S167" s="30">
        <f t="shared" si="45"/>
        <v>0</v>
      </c>
      <c r="T167" s="95">
        <f t="shared" si="46"/>
        <v>0</v>
      </c>
      <c r="U167" s="32">
        <f t="shared" si="47"/>
        <v>0</v>
      </c>
      <c r="V167" s="33">
        <f t="shared" si="48"/>
        <v>0</v>
      </c>
      <c r="W167" s="32">
        <f t="shared" si="36"/>
        <v>0</v>
      </c>
      <c r="X167" s="34">
        <f t="shared" si="37"/>
        <v>0</v>
      </c>
      <c r="Y167" s="32">
        <f t="shared" si="38"/>
        <v>0</v>
      </c>
      <c r="Z167" s="34">
        <f t="shared" si="39"/>
        <v>0</v>
      </c>
      <c r="AA167" s="31">
        <f t="shared" si="49"/>
        <v>0</v>
      </c>
      <c r="AB167" s="110">
        <f t="shared" si="50"/>
        <v>0</v>
      </c>
      <c r="AC167" s="35"/>
    </row>
    <row r="168" spans="1:29" ht="17.25" x14ac:dyDescent="0.25">
      <c r="A168" s="46"/>
      <c r="B168" s="47"/>
      <c r="C168" s="47"/>
      <c r="D168" s="48"/>
      <c r="E168" s="49"/>
      <c r="F168" s="50"/>
      <c r="G168" s="50"/>
      <c r="H168" s="51"/>
      <c r="I168" s="51"/>
      <c r="J168" s="27">
        <f t="shared" si="40"/>
        <v>0</v>
      </c>
      <c r="K168" s="119" t="str">
        <f t="shared" si="41"/>
        <v/>
      </c>
      <c r="L168" s="116" t="str">
        <f t="shared" si="42"/>
        <v/>
      </c>
      <c r="M168" s="85"/>
      <c r="N168" s="88" t="s">
        <v>25</v>
      </c>
      <c r="O168" s="28">
        <f t="shared" si="34"/>
        <v>0</v>
      </c>
      <c r="P168" s="29">
        <f t="shared" si="35"/>
        <v>0</v>
      </c>
      <c r="Q168" s="29">
        <f t="shared" si="43"/>
        <v>0</v>
      </c>
      <c r="R168" s="29">
        <f t="shared" si="44"/>
        <v>0</v>
      </c>
      <c r="S168" s="30">
        <f t="shared" si="45"/>
        <v>0</v>
      </c>
      <c r="T168" s="95">
        <f t="shared" si="46"/>
        <v>0</v>
      </c>
      <c r="U168" s="32">
        <f t="shared" si="47"/>
        <v>0</v>
      </c>
      <c r="V168" s="33">
        <f t="shared" si="48"/>
        <v>0</v>
      </c>
      <c r="W168" s="32">
        <f t="shared" si="36"/>
        <v>0</v>
      </c>
      <c r="X168" s="34">
        <f t="shared" si="37"/>
        <v>0</v>
      </c>
      <c r="Y168" s="32">
        <f t="shared" si="38"/>
        <v>0</v>
      </c>
      <c r="Z168" s="34">
        <f t="shared" si="39"/>
        <v>0</v>
      </c>
      <c r="AA168" s="31">
        <f t="shared" si="49"/>
        <v>0</v>
      </c>
      <c r="AB168" s="110">
        <f t="shared" si="50"/>
        <v>0</v>
      </c>
      <c r="AC168" s="35"/>
    </row>
    <row r="169" spans="1:29" ht="17.25" x14ac:dyDescent="0.25">
      <c r="A169" s="46"/>
      <c r="B169" s="47"/>
      <c r="C169" s="47"/>
      <c r="D169" s="48"/>
      <c r="E169" s="49"/>
      <c r="F169" s="50"/>
      <c r="G169" s="50"/>
      <c r="H169" s="51"/>
      <c r="I169" s="51"/>
      <c r="J169" s="27">
        <f t="shared" si="40"/>
        <v>0</v>
      </c>
      <c r="K169" s="119" t="str">
        <f t="shared" si="41"/>
        <v/>
      </c>
      <c r="L169" s="116" t="str">
        <f t="shared" si="42"/>
        <v/>
      </c>
      <c r="M169" s="85"/>
      <c r="N169" s="88" t="s">
        <v>25</v>
      </c>
      <c r="O169" s="28">
        <f t="shared" si="34"/>
        <v>0</v>
      </c>
      <c r="P169" s="29">
        <f t="shared" si="35"/>
        <v>0</v>
      </c>
      <c r="Q169" s="29">
        <f t="shared" si="43"/>
        <v>0</v>
      </c>
      <c r="R169" s="29">
        <f t="shared" si="44"/>
        <v>0</v>
      </c>
      <c r="S169" s="30">
        <f t="shared" si="45"/>
        <v>0</v>
      </c>
      <c r="T169" s="95">
        <f t="shared" si="46"/>
        <v>0</v>
      </c>
      <c r="U169" s="32">
        <f t="shared" si="47"/>
        <v>0</v>
      </c>
      <c r="V169" s="33">
        <f t="shared" si="48"/>
        <v>0</v>
      </c>
      <c r="W169" s="32">
        <f t="shared" si="36"/>
        <v>0</v>
      </c>
      <c r="X169" s="34">
        <f t="shared" si="37"/>
        <v>0</v>
      </c>
      <c r="Y169" s="32">
        <f t="shared" si="38"/>
        <v>0</v>
      </c>
      <c r="Z169" s="34">
        <f t="shared" si="39"/>
        <v>0</v>
      </c>
      <c r="AA169" s="31">
        <f t="shared" si="49"/>
        <v>0</v>
      </c>
      <c r="AB169" s="110">
        <f t="shared" si="50"/>
        <v>0</v>
      </c>
      <c r="AC169" s="35"/>
    </row>
    <row r="170" spans="1:29" ht="17.25" x14ac:dyDescent="0.25">
      <c r="A170" s="46"/>
      <c r="B170" s="47"/>
      <c r="C170" s="47"/>
      <c r="D170" s="48"/>
      <c r="E170" s="49"/>
      <c r="F170" s="50"/>
      <c r="G170" s="50"/>
      <c r="H170" s="51"/>
      <c r="I170" s="51"/>
      <c r="J170" s="27">
        <f t="shared" si="40"/>
        <v>0</v>
      </c>
      <c r="K170" s="119" t="str">
        <f t="shared" si="41"/>
        <v/>
      </c>
      <c r="L170" s="116" t="str">
        <f t="shared" si="42"/>
        <v/>
      </c>
      <c r="M170" s="85"/>
      <c r="N170" s="88" t="s">
        <v>25</v>
      </c>
      <c r="O170" s="28">
        <f t="shared" si="34"/>
        <v>0</v>
      </c>
      <c r="P170" s="29">
        <f t="shared" si="35"/>
        <v>0</v>
      </c>
      <c r="Q170" s="29">
        <f t="shared" si="43"/>
        <v>0</v>
      </c>
      <c r="R170" s="29">
        <f t="shared" si="44"/>
        <v>0</v>
      </c>
      <c r="S170" s="30">
        <f t="shared" si="45"/>
        <v>0</v>
      </c>
      <c r="T170" s="95">
        <f t="shared" si="46"/>
        <v>0</v>
      </c>
      <c r="U170" s="32">
        <f t="shared" si="47"/>
        <v>0</v>
      </c>
      <c r="V170" s="33">
        <f t="shared" si="48"/>
        <v>0</v>
      </c>
      <c r="W170" s="32">
        <f t="shared" si="36"/>
        <v>0</v>
      </c>
      <c r="X170" s="34">
        <f t="shared" si="37"/>
        <v>0</v>
      </c>
      <c r="Y170" s="32">
        <f t="shared" si="38"/>
        <v>0</v>
      </c>
      <c r="Z170" s="34">
        <f t="shared" si="39"/>
        <v>0</v>
      </c>
      <c r="AA170" s="31">
        <f t="shared" si="49"/>
        <v>0</v>
      </c>
      <c r="AB170" s="110">
        <f t="shared" si="50"/>
        <v>0</v>
      </c>
      <c r="AC170" s="35"/>
    </row>
    <row r="171" spans="1:29" ht="17.25" x14ac:dyDescent="0.25">
      <c r="A171" s="46"/>
      <c r="B171" s="47"/>
      <c r="C171" s="47"/>
      <c r="D171" s="48"/>
      <c r="E171" s="49"/>
      <c r="F171" s="50"/>
      <c r="G171" s="50"/>
      <c r="H171" s="51"/>
      <c r="I171" s="51"/>
      <c r="J171" s="27">
        <f t="shared" si="40"/>
        <v>0</v>
      </c>
      <c r="K171" s="119" t="str">
        <f t="shared" si="41"/>
        <v/>
      </c>
      <c r="L171" s="116" t="str">
        <f t="shared" si="42"/>
        <v/>
      </c>
      <c r="M171" s="85"/>
      <c r="N171" s="88" t="s">
        <v>25</v>
      </c>
      <c r="O171" s="28">
        <f t="shared" si="34"/>
        <v>0</v>
      </c>
      <c r="P171" s="29">
        <f t="shared" si="35"/>
        <v>0</v>
      </c>
      <c r="Q171" s="29">
        <f t="shared" si="43"/>
        <v>0</v>
      </c>
      <c r="R171" s="29">
        <f t="shared" si="44"/>
        <v>0</v>
      </c>
      <c r="S171" s="30">
        <f t="shared" si="45"/>
        <v>0</v>
      </c>
      <c r="T171" s="95">
        <f t="shared" si="46"/>
        <v>0</v>
      </c>
      <c r="U171" s="32">
        <f t="shared" si="47"/>
        <v>0</v>
      </c>
      <c r="V171" s="33">
        <f t="shared" si="48"/>
        <v>0</v>
      </c>
      <c r="W171" s="32">
        <f t="shared" si="36"/>
        <v>0</v>
      </c>
      <c r="X171" s="34">
        <f t="shared" si="37"/>
        <v>0</v>
      </c>
      <c r="Y171" s="32">
        <f t="shared" si="38"/>
        <v>0</v>
      </c>
      <c r="Z171" s="34">
        <f t="shared" si="39"/>
        <v>0</v>
      </c>
      <c r="AA171" s="31">
        <f t="shared" si="49"/>
        <v>0</v>
      </c>
      <c r="AB171" s="110">
        <f t="shared" si="50"/>
        <v>0</v>
      </c>
      <c r="AC171" s="35"/>
    </row>
    <row r="172" spans="1:29" ht="17.25" x14ac:dyDescent="0.25">
      <c r="A172" s="46"/>
      <c r="B172" s="47"/>
      <c r="C172" s="47"/>
      <c r="D172" s="48"/>
      <c r="E172" s="49"/>
      <c r="F172" s="50"/>
      <c r="G172" s="50"/>
      <c r="H172" s="51"/>
      <c r="I172" s="51"/>
      <c r="J172" s="27">
        <f t="shared" si="40"/>
        <v>0</v>
      </c>
      <c r="K172" s="119" t="str">
        <f t="shared" si="41"/>
        <v/>
      </c>
      <c r="L172" s="116" t="str">
        <f t="shared" si="42"/>
        <v/>
      </c>
      <c r="M172" s="85"/>
      <c r="N172" s="88" t="s">
        <v>25</v>
      </c>
      <c r="O172" s="28">
        <f t="shared" si="34"/>
        <v>0</v>
      </c>
      <c r="P172" s="29">
        <f t="shared" si="35"/>
        <v>0</v>
      </c>
      <c r="Q172" s="29">
        <f t="shared" si="43"/>
        <v>0</v>
      </c>
      <c r="R172" s="29">
        <f t="shared" si="44"/>
        <v>0</v>
      </c>
      <c r="S172" s="30">
        <f t="shared" si="45"/>
        <v>0</v>
      </c>
      <c r="T172" s="95">
        <f t="shared" si="46"/>
        <v>0</v>
      </c>
      <c r="U172" s="32">
        <f t="shared" si="47"/>
        <v>0</v>
      </c>
      <c r="V172" s="33">
        <f t="shared" si="48"/>
        <v>0</v>
      </c>
      <c r="W172" s="32">
        <f t="shared" si="36"/>
        <v>0</v>
      </c>
      <c r="X172" s="34">
        <f t="shared" si="37"/>
        <v>0</v>
      </c>
      <c r="Y172" s="32">
        <f t="shared" si="38"/>
        <v>0</v>
      </c>
      <c r="Z172" s="34">
        <f t="shared" si="39"/>
        <v>0</v>
      </c>
      <c r="AA172" s="31">
        <f t="shared" si="49"/>
        <v>0</v>
      </c>
      <c r="AB172" s="110">
        <f t="shared" si="50"/>
        <v>0</v>
      </c>
      <c r="AC172" s="35"/>
    </row>
    <row r="173" spans="1:29" ht="17.25" x14ac:dyDescent="0.25">
      <c r="A173" s="46"/>
      <c r="B173" s="47"/>
      <c r="C173" s="47"/>
      <c r="D173" s="48"/>
      <c r="E173" s="49"/>
      <c r="F173" s="50"/>
      <c r="G173" s="50"/>
      <c r="H173" s="51"/>
      <c r="I173" s="51"/>
      <c r="J173" s="27">
        <f t="shared" si="40"/>
        <v>0</v>
      </c>
      <c r="K173" s="119" t="str">
        <f t="shared" si="41"/>
        <v/>
      </c>
      <c r="L173" s="116" t="str">
        <f t="shared" si="42"/>
        <v/>
      </c>
      <c r="M173" s="85"/>
      <c r="N173" s="88" t="s">
        <v>25</v>
      </c>
      <c r="O173" s="28">
        <f t="shared" si="34"/>
        <v>0</v>
      </c>
      <c r="P173" s="29">
        <f t="shared" si="35"/>
        <v>0</v>
      </c>
      <c r="Q173" s="29">
        <f t="shared" si="43"/>
        <v>0</v>
      </c>
      <c r="R173" s="29">
        <f t="shared" si="44"/>
        <v>0</v>
      </c>
      <c r="S173" s="30">
        <f t="shared" si="45"/>
        <v>0</v>
      </c>
      <c r="T173" s="95">
        <f t="shared" si="46"/>
        <v>0</v>
      </c>
      <c r="U173" s="32">
        <f t="shared" si="47"/>
        <v>0</v>
      </c>
      <c r="V173" s="33">
        <f t="shared" si="48"/>
        <v>0</v>
      </c>
      <c r="W173" s="32">
        <f t="shared" si="36"/>
        <v>0</v>
      </c>
      <c r="X173" s="34">
        <f t="shared" si="37"/>
        <v>0</v>
      </c>
      <c r="Y173" s="32">
        <f t="shared" si="38"/>
        <v>0</v>
      </c>
      <c r="Z173" s="34">
        <f t="shared" si="39"/>
        <v>0</v>
      </c>
      <c r="AA173" s="31">
        <f t="shared" si="49"/>
        <v>0</v>
      </c>
      <c r="AB173" s="110">
        <f t="shared" si="50"/>
        <v>0</v>
      </c>
      <c r="AC173" s="35"/>
    </row>
    <row r="174" spans="1:29" ht="17.25" x14ac:dyDescent="0.25">
      <c r="A174" s="46"/>
      <c r="B174" s="47"/>
      <c r="C174" s="47"/>
      <c r="D174" s="48"/>
      <c r="E174" s="49"/>
      <c r="F174" s="50"/>
      <c r="G174" s="50"/>
      <c r="H174" s="51"/>
      <c r="I174" s="51"/>
      <c r="J174" s="27">
        <f t="shared" si="40"/>
        <v>0</v>
      </c>
      <c r="K174" s="119" t="str">
        <f t="shared" si="41"/>
        <v/>
      </c>
      <c r="L174" s="116" t="str">
        <f t="shared" si="42"/>
        <v/>
      </c>
      <c r="M174" s="85"/>
      <c r="N174" s="88" t="s">
        <v>25</v>
      </c>
      <c r="O174" s="28">
        <f t="shared" si="34"/>
        <v>0</v>
      </c>
      <c r="P174" s="29">
        <f t="shared" si="35"/>
        <v>0</v>
      </c>
      <c r="Q174" s="29">
        <f t="shared" si="43"/>
        <v>0</v>
      </c>
      <c r="R174" s="29">
        <f t="shared" si="44"/>
        <v>0</v>
      </c>
      <c r="S174" s="30">
        <f t="shared" si="45"/>
        <v>0</v>
      </c>
      <c r="T174" s="95">
        <f t="shared" si="46"/>
        <v>0</v>
      </c>
      <c r="U174" s="32">
        <f t="shared" si="47"/>
        <v>0</v>
      </c>
      <c r="V174" s="33">
        <f t="shared" si="48"/>
        <v>0</v>
      </c>
      <c r="W174" s="32">
        <f t="shared" si="36"/>
        <v>0</v>
      </c>
      <c r="X174" s="34">
        <f t="shared" si="37"/>
        <v>0</v>
      </c>
      <c r="Y174" s="32">
        <f t="shared" si="38"/>
        <v>0</v>
      </c>
      <c r="Z174" s="34">
        <f t="shared" si="39"/>
        <v>0</v>
      </c>
      <c r="AA174" s="31">
        <f t="shared" si="49"/>
        <v>0</v>
      </c>
      <c r="AB174" s="110">
        <f t="shared" si="50"/>
        <v>0</v>
      </c>
      <c r="AC174" s="35"/>
    </row>
    <row r="175" spans="1:29" ht="17.25" x14ac:dyDescent="0.25">
      <c r="A175" s="46"/>
      <c r="B175" s="47"/>
      <c r="C175" s="47"/>
      <c r="D175" s="48"/>
      <c r="E175" s="49"/>
      <c r="F175" s="50"/>
      <c r="G175" s="50"/>
      <c r="H175" s="51"/>
      <c r="I175" s="51"/>
      <c r="J175" s="27">
        <f t="shared" si="40"/>
        <v>0</v>
      </c>
      <c r="K175" s="119" t="str">
        <f t="shared" si="41"/>
        <v/>
      </c>
      <c r="L175" s="116" t="str">
        <f t="shared" si="42"/>
        <v/>
      </c>
      <c r="M175" s="85"/>
      <c r="N175" s="88" t="s">
        <v>25</v>
      </c>
      <c r="O175" s="28">
        <f t="shared" si="34"/>
        <v>0</v>
      </c>
      <c r="P175" s="29">
        <f t="shared" si="35"/>
        <v>0</v>
      </c>
      <c r="Q175" s="29">
        <f t="shared" si="43"/>
        <v>0</v>
      </c>
      <c r="R175" s="29">
        <f t="shared" si="44"/>
        <v>0</v>
      </c>
      <c r="S175" s="30">
        <f t="shared" si="45"/>
        <v>0</v>
      </c>
      <c r="T175" s="95">
        <f t="shared" si="46"/>
        <v>0</v>
      </c>
      <c r="U175" s="32">
        <f t="shared" si="47"/>
        <v>0</v>
      </c>
      <c r="V175" s="33">
        <f t="shared" si="48"/>
        <v>0</v>
      </c>
      <c r="W175" s="32">
        <f t="shared" si="36"/>
        <v>0</v>
      </c>
      <c r="X175" s="34">
        <f t="shared" si="37"/>
        <v>0</v>
      </c>
      <c r="Y175" s="32">
        <f t="shared" si="38"/>
        <v>0</v>
      </c>
      <c r="Z175" s="34">
        <f t="shared" si="39"/>
        <v>0</v>
      </c>
      <c r="AA175" s="31">
        <f t="shared" si="49"/>
        <v>0</v>
      </c>
      <c r="AB175" s="110">
        <f t="shared" si="50"/>
        <v>0</v>
      </c>
      <c r="AC175" s="35"/>
    </row>
    <row r="176" spans="1:29" ht="17.25" x14ac:dyDescent="0.25">
      <c r="A176" s="46"/>
      <c r="B176" s="47"/>
      <c r="C176" s="47"/>
      <c r="D176" s="48"/>
      <c r="E176" s="49"/>
      <c r="F176" s="50"/>
      <c r="G176" s="50"/>
      <c r="H176" s="51"/>
      <c r="I176" s="51"/>
      <c r="J176" s="27">
        <f t="shared" si="40"/>
        <v>0</v>
      </c>
      <c r="K176" s="119" t="str">
        <f t="shared" si="41"/>
        <v/>
      </c>
      <c r="L176" s="116" t="str">
        <f t="shared" si="42"/>
        <v/>
      </c>
      <c r="M176" s="85"/>
      <c r="N176" s="88" t="s">
        <v>25</v>
      </c>
      <c r="O176" s="28">
        <f t="shared" si="34"/>
        <v>0</v>
      </c>
      <c r="P176" s="29">
        <f t="shared" si="35"/>
        <v>0</v>
      </c>
      <c r="Q176" s="29">
        <f t="shared" si="43"/>
        <v>0</v>
      </c>
      <c r="R176" s="29">
        <f t="shared" si="44"/>
        <v>0</v>
      </c>
      <c r="S176" s="30">
        <f t="shared" si="45"/>
        <v>0</v>
      </c>
      <c r="T176" s="95">
        <f t="shared" si="46"/>
        <v>0</v>
      </c>
      <c r="U176" s="32">
        <f t="shared" si="47"/>
        <v>0</v>
      </c>
      <c r="V176" s="33">
        <f t="shared" si="48"/>
        <v>0</v>
      </c>
      <c r="W176" s="32">
        <f t="shared" si="36"/>
        <v>0</v>
      </c>
      <c r="X176" s="34">
        <f t="shared" si="37"/>
        <v>0</v>
      </c>
      <c r="Y176" s="32">
        <f t="shared" si="38"/>
        <v>0</v>
      </c>
      <c r="Z176" s="34">
        <f t="shared" si="39"/>
        <v>0</v>
      </c>
      <c r="AA176" s="31">
        <f t="shared" si="49"/>
        <v>0</v>
      </c>
      <c r="AB176" s="110">
        <f t="shared" si="50"/>
        <v>0</v>
      </c>
      <c r="AC176" s="35"/>
    </row>
    <row r="177" spans="1:29" ht="17.25" x14ac:dyDescent="0.25">
      <c r="A177" s="46"/>
      <c r="B177" s="47"/>
      <c r="C177" s="47"/>
      <c r="D177" s="48"/>
      <c r="E177" s="49"/>
      <c r="F177" s="50"/>
      <c r="G177" s="50"/>
      <c r="H177" s="51"/>
      <c r="I177" s="51"/>
      <c r="J177" s="27">
        <f t="shared" si="40"/>
        <v>0</v>
      </c>
      <c r="K177" s="119" t="str">
        <f t="shared" si="41"/>
        <v/>
      </c>
      <c r="L177" s="116" t="str">
        <f t="shared" si="42"/>
        <v/>
      </c>
      <c r="M177" s="85"/>
      <c r="N177" s="88" t="s">
        <v>25</v>
      </c>
      <c r="O177" s="28">
        <f t="shared" si="34"/>
        <v>0</v>
      </c>
      <c r="P177" s="29">
        <f t="shared" si="35"/>
        <v>0</v>
      </c>
      <c r="Q177" s="29">
        <f t="shared" si="43"/>
        <v>0</v>
      </c>
      <c r="R177" s="29">
        <f t="shared" si="44"/>
        <v>0</v>
      </c>
      <c r="S177" s="30">
        <f t="shared" si="45"/>
        <v>0</v>
      </c>
      <c r="T177" s="95">
        <f t="shared" si="46"/>
        <v>0</v>
      </c>
      <c r="U177" s="32">
        <f t="shared" si="47"/>
        <v>0</v>
      </c>
      <c r="V177" s="33">
        <f t="shared" si="48"/>
        <v>0</v>
      </c>
      <c r="W177" s="32">
        <f t="shared" si="36"/>
        <v>0</v>
      </c>
      <c r="X177" s="34">
        <f t="shared" si="37"/>
        <v>0</v>
      </c>
      <c r="Y177" s="32">
        <f t="shared" si="38"/>
        <v>0</v>
      </c>
      <c r="Z177" s="34">
        <f t="shared" si="39"/>
        <v>0</v>
      </c>
      <c r="AA177" s="31">
        <f t="shared" si="49"/>
        <v>0</v>
      </c>
      <c r="AB177" s="110">
        <f t="shared" si="50"/>
        <v>0</v>
      </c>
      <c r="AC177" s="35"/>
    </row>
    <row r="178" spans="1:29" ht="17.25" x14ac:dyDescent="0.25">
      <c r="A178" s="46"/>
      <c r="B178" s="47"/>
      <c r="C178" s="47"/>
      <c r="D178" s="48"/>
      <c r="E178" s="49"/>
      <c r="F178" s="50"/>
      <c r="G178" s="50"/>
      <c r="H178" s="51"/>
      <c r="I178" s="51"/>
      <c r="J178" s="27">
        <f t="shared" si="40"/>
        <v>0</v>
      </c>
      <c r="K178" s="119" t="str">
        <f t="shared" si="41"/>
        <v/>
      </c>
      <c r="L178" s="116" t="str">
        <f t="shared" si="42"/>
        <v/>
      </c>
      <c r="M178" s="85"/>
      <c r="N178" s="88" t="s">
        <v>25</v>
      </c>
      <c r="O178" s="28">
        <f t="shared" si="34"/>
        <v>0</v>
      </c>
      <c r="P178" s="29">
        <f t="shared" si="35"/>
        <v>0</v>
      </c>
      <c r="Q178" s="29">
        <f t="shared" si="43"/>
        <v>0</v>
      </c>
      <c r="R178" s="29">
        <f t="shared" si="44"/>
        <v>0</v>
      </c>
      <c r="S178" s="30">
        <f t="shared" si="45"/>
        <v>0</v>
      </c>
      <c r="T178" s="95">
        <f t="shared" si="46"/>
        <v>0</v>
      </c>
      <c r="U178" s="32">
        <f t="shared" si="47"/>
        <v>0</v>
      </c>
      <c r="V178" s="33">
        <f t="shared" si="48"/>
        <v>0</v>
      </c>
      <c r="W178" s="32">
        <f t="shared" si="36"/>
        <v>0</v>
      </c>
      <c r="X178" s="34">
        <f t="shared" si="37"/>
        <v>0</v>
      </c>
      <c r="Y178" s="32">
        <f t="shared" si="38"/>
        <v>0</v>
      </c>
      <c r="Z178" s="34">
        <f t="shared" si="39"/>
        <v>0</v>
      </c>
      <c r="AA178" s="31">
        <f t="shared" si="49"/>
        <v>0</v>
      </c>
      <c r="AB178" s="110">
        <f t="shared" si="50"/>
        <v>0</v>
      </c>
      <c r="AC178" s="35"/>
    </row>
    <row r="179" spans="1:29" ht="17.25" x14ac:dyDescent="0.25">
      <c r="A179" s="46"/>
      <c r="B179" s="47"/>
      <c r="C179" s="47"/>
      <c r="D179" s="48"/>
      <c r="E179" s="49"/>
      <c r="F179" s="50"/>
      <c r="G179" s="50"/>
      <c r="H179" s="51"/>
      <c r="I179" s="51"/>
      <c r="J179" s="27">
        <f t="shared" si="40"/>
        <v>0</v>
      </c>
      <c r="K179" s="119" t="str">
        <f t="shared" si="41"/>
        <v/>
      </c>
      <c r="L179" s="116" t="str">
        <f t="shared" si="42"/>
        <v/>
      </c>
      <c r="M179" s="85"/>
      <c r="N179" s="88" t="s">
        <v>25</v>
      </c>
      <c r="O179" s="28">
        <f t="shared" si="34"/>
        <v>0</v>
      </c>
      <c r="P179" s="29">
        <f t="shared" si="35"/>
        <v>0</v>
      </c>
      <c r="Q179" s="29">
        <f t="shared" si="43"/>
        <v>0</v>
      </c>
      <c r="R179" s="29">
        <f t="shared" si="44"/>
        <v>0</v>
      </c>
      <c r="S179" s="30">
        <f t="shared" si="45"/>
        <v>0</v>
      </c>
      <c r="T179" s="95">
        <f t="shared" si="46"/>
        <v>0</v>
      </c>
      <c r="U179" s="32">
        <f t="shared" si="47"/>
        <v>0</v>
      </c>
      <c r="V179" s="33">
        <f t="shared" si="48"/>
        <v>0</v>
      </c>
      <c r="W179" s="32">
        <f t="shared" si="36"/>
        <v>0</v>
      </c>
      <c r="X179" s="34">
        <f t="shared" si="37"/>
        <v>0</v>
      </c>
      <c r="Y179" s="32">
        <f t="shared" si="38"/>
        <v>0</v>
      </c>
      <c r="Z179" s="34">
        <f t="shared" si="39"/>
        <v>0</v>
      </c>
      <c r="AA179" s="31">
        <f t="shared" si="49"/>
        <v>0</v>
      </c>
      <c r="AB179" s="110">
        <f t="shared" si="50"/>
        <v>0</v>
      </c>
      <c r="AC179" s="35"/>
    </row>
    <row r="180" spans="1:29" ht="17.25" x14ac:dyDescent="0.25">
      <c r="A180" s="46"/>
      <c r="B180" s="47"/>
      <c r="C180" s="47"/>
      <c r="D180" s="48"/>
      <c r="E180" s="49"/>
      <c r="F180" s="50"/>
      <c r="G180" s="50"/>
      <c r="H180" s="51"/>
      <c r="I180" s="51"/>
      <c r="J180" s="27">
        <f t="shared" si="40"/>
        <v>0</v>
      </c>
      <c r="K180" s="119" t="str">
        <f t="shared" si="41"/>
        <v/>
      </c>
      <c r="L180" s="116" t="str">
        <f t="shared" si="42"/>
        <v/>
      </c>
      <c r="M180" s="85"/>
      <c r="N180" s="88" t="s">
        <v>25</v>
      </c>
      <c r="O180" s="28">
        <f t="shared" si="34"/>
        <v>0</v>
      </c>
      <c r="P180" s="29">
        <f t="shared" si="35"/>
        <v>0</v>
      </c>
      <c r="Q180" s="29">
        <f t="shared" si="43"/>
        <v>0</v>
      </c>
      <c r="R180" s="29">
        <f t="shared" si="44"/>
        <v>0</v>
      </c>
      <c r="S180" s="30">
        <f t="shared" si="45"/>
        <v>0</v>
      </c>
      <c r="T180" s="95">
        <f t="shared" si="46"/>
        <v>0</v>
      </c>
      <c r="U180" s="32">
        <f t="shared" si="47"/>
        <v>0</v>
      </c>
      <c r="V180" s="33">
        <f t="shared" si="48"/>
        <v>0</v>
      </c>
      <c r="W180" s="32">
        <f t="shared" si="36"/>
        <v>0</v>
      </c>
      <c r="X180" s="34">
        <f t="shared" si="37"/>
        <v>0</v>
      </c>
      <c r="Y180" s="32">
        <f t="shared" si="38"/>
        <v>0</v>
      </c>
      <c r="Z180" s="34">
        <f t="shared" si="39"/>
        <v>0</v>
      </c>
      <c r="AA180" s="31">
        <f t="shared" si="49"/>
        <v>0</v>
      </c>
      <c r="AB180" s="110">
        <f t="shared" si="50"/>
        <v>0</v>
      </c>
      <c r="AC180" s="35"/>
    </row>
    <row r="181" spans="1:29" ht="17.25" x14ac:dyDescent="0.25">
      <c r="A181" s="46"/>
      <c r="B181" s="47"/>
      <c r="C181" s="47"/>
      <c r="D181" s="48"/>
      <c r="E181" s="49"/>
      <c r="F181" s="50"/>
      <c r="G181" s="50"/>
      <c r="H181" s="51"/>
      <c r="I181" s="51"/>
      <c r="J181" s="27">
        <f t="shared" si="40"/>
        <v>0</v>
      </c>
      <c r="K181" s="119" t="str">
        <f t="shared" si="41"/>
        <v/>
      </c>
      <c r="L181" s="116" t="str">
        <f t="shared" si="42"/>
        <v/>
      </c>
      <c r="M181" s="85"/>
      <c r="N181" s="88" t="s">
        <v>25</v>
      </c>
      <c r="O181" s="28">
        <f t="shared" si="34"/>
        <v>0</v>
      </c>
      <c r="P181" s="29">
        <f t="shared" si="35"/>
        <v>0</v>
      </c>
      <c r="Q181" s="29">
        <f t="shared" si="43"/>
        <v>0</v>
      </c>
      <c r="R181" s="29">
        <f t="shared" si="44"/>
        <v>0</v>
      </c>
      <c r="S181" s="30">
        <f t="shared" si="45"/>
        <v>0</v>
      </c>
      <c r="T181" s="95">
        <f t="shared" si="46"/>
        <v>0</v>
      </c>
      <c r="U181" s="32">
        <f t="shared" si="47"/>
        <v>0</v>
      </c>
      <c r="V181" s="33">
        <f t="shared" si="48"/>
        <v>0</v>
      </c>
      <c r="W181" s="32">
        <f t="shared" si="36"/>
        <v>0</v>
      </c>
      <c r="X181" s="34">
        <f t="shared" si="37"/>
        <v>0</v>
      </c>
      <c r="Y181" s="32">
        <f t="shared" si="38"/>
        <v>0</v>
      </c>
      <c r="Z181" s="34">
        <f t="shared" si="39"/>
        <v>0</v>
      </c>
      <c r="AA181" s="31">
        <f t="shared" si="49"/>
        <v>0</v>
      </c>
      <c r="AB181" s="110">
        <f t="shared" si="50"/>
        <v>0</v>
      </c>
      <c r="AC181" s="35"/>
    </row>
    <row r="182" spans="1:29" ht="17.25" x14ac:dyDescent="0.25">
      <c r="A182" s="46"/>
      <c r="B182" s="47"/>
      <c r="C182" s="47"/>
      <c r="D182" s="48"/>
      <c r="E182" s="49"/>
      <c r="F182" s="50"/>
      <c r="G182" s="50"/>
      <c r="H182" s="51"/>
      <c r="I182" s="51"/>
      <c r="J182" s="27">
        <f t="shared" si="40"/>
        <v>0</v>
      </c>
      <c r="K182" s="119" t="str">
        <f t="shared" si="41"/>
        <v/>
      </c>
      <c r="L182" s="116" t="str">
        <f t="shared" si="42"/>
        <v/>
      </c>
      <c r="M182" s="85"/>
      <c r="N182" s="88" t="s">
        <v>25</v>
      </c>
      <c r="O182" s="28">
        <f t="shared" si="34"/>
        <v>0</v>
      </c>
      <c r="P182" s="29">
        <f t="shared" si="35"/>
        <v>0</v>
      </c>
      <c r="Q182" s="29">
        <f t="shared" si="43"/>
        <v>0</v>
      </c>
      <c r="R182" s="29">
        <f t="shared" si="44"/>
        <v>0</v>
      </c>
      <c r="S182" s="30">
        <f t="shared" si="45"/>
        <v>0</v>
      </c>
      <c r="T182" s="95">
        <f t="shared" si="46"/>
        <v>0</v>
      </c>
      <c r="U182" s="32">
        <f t="shared" si="47"/>
        <v>0</v>
      </c>
      <c r="V182" s="33">
        <f t="shared" si="48"/>
        <v>0</v>
      </c>
      <c r="W182" s="32">
        <f t="shared" si="36"/>
        <v>0</v>
      </c>
      <c r="X182" s="34">
        <f t="shared" si="37"/>
        <v>0</v>
      </c>
      <c r="Y182" s="32">
        <f t="shared" si="38"/>
        <v>0</v>
      </c>
      <c r="Z182" s="34">
        <f t="shared" si="39"/>
        <v>0</v>
      </c>
      <c r="AA182" s="31">
        <f t="shared" si="49"/>
        <v>0</v>
      </c>
      <c r="AB182" s="110">
        <f t="shared" si="50"/>
        <v>0</v>
      </c>
      <c r="AC182" s="35"/>
    </row>
    <row r="183" spans="1:29" ht="17.25" x14ac:dyDescent="0.25">
      <c r="A183" s="46"/>
      <c r="B183" s="47"/>
      <c r="C183" s="47"/>
      <c r="D183" s="48"/>
      <c r="E183" s="49"/>
      <c r="F183" s="50"/>
      <c r="G183" s="50"/>
      <c r="H183" s="51"/>
      <c r="I183" s="51"/>
      <c r="J183" s="27">
        <f t="shared" si="40"/>
        <v>0</v>
      </c>
      <c r="K183" s="119" t="str">
        <f t="shared" si="41"/>
        <v/>
      </c>
      <c r="L183" s="116" t="str">
        <f t="shared" si="42"/>
        <v/>
      </c>
      <c r="M183" s="85"/>
      <c r="N183" s="88" t="s">
        <v>25</v>
      </c>
      <c r="O183" s="28">
        <f t="shared" si="34"/>
        <v>0</v>
      </c>
      <c r="P183" s="29">
        <f t="shared" si="35"/>
        <v>0</v>
      </c>
      <c r="Q183" s="29">
        <f t="shared" si="43"/>
        <v>0</v>
      </c>
      <c r="R183" s="29">
        <f t="shared" si="44"/>
        <v>0</v>
      </c>
      <c r="S183" s="30">
        <f t="shared" si="45"/>
        <v>0</v>
      </c>
      <c r="T183" s="95">
        <f t="shared" si="46"/>
        <v>0</v>
      </c>
      <c r="U183" s="32">
        <f t="shared" si="47"/>
        <v>0</v>
      </c>
      <c r="V183" s="33">
        <f t="shared" si="48"/>
        <v>0</v>
      </c>
      <c r="W183" s="32">
        <f t="shared" si="36"/>
        <v>0</v>
      </c>
      <c r="X183" s="34">
        <f t="shared" si="37"/>
        <v>0</v>
      </c>
      <c r="Y183" s="32">
        <f t="shared" si="38"/>
        <v>0</v>
      </c>
      <c r="Z183" s="34">
        <f t="shared" si="39"/>
        <v>0</v>
      </c>
      <c r="AA183" s="31">
        <f t="shared" si="49"/>
        <v>0</v>
      </c>
      <c r="AB183" s="110">
        <f t="shared" si="50"/>
        <v>0</v>
      </c>
      <c r="AC183" s="35"/>
    </row>
    <row r="184" spans="1:29" ht="17.25" x14ac:dyDescent="0.25">
      <c r="A184" s="46"/>
      <c r="B184" s="47"/>
      <c r="C184" s="47"/>
      <c r="D184" s="48"/>
      <c r="E184" s="49"/>
      <c r="F184" s="50"/>
      <c r="G184" s="50"/>
      <c r="H184" s="51"/>
      <c r="I184" s="51"/>
      <c r="J184" s="27">
        <f t="shared" si="40"/>
        <v>0</v>
      </c>
      <c r="K184" s="119" t="str">
        <f t="shared" si="41"/>
        <v/>
      </c>
      <c r="L184" s="116" t="str">
        <f t="shared" si="42"/>
        <v/>
      </c>
      <c r="M184" s="85"/>
      <c r="N184" s="88" t="s">
        <v>25</v>
      </c>
      <c r="O184" s="28">
        <f t="shared" si="34"/>
        <v>0</v>
      </c>
      <c r="P184" s="29">
        <f t="shared" si="35"/>
        <v>0</v>
      </c>
      <c r="Q184" s="29">
        <f t="shared" si="43"/>
        <v>0</v>
      </c>
      <c r="R184" s="29">
        <f t="shared" si="44"/>
        <v>0</v>
      </c>
      <c r="S184" s="30">
        <f t="shared" si="45"/>
        <v>0</v>
      </c>
      <c r="T184" s="95">
        <f t="shared" si="46"/>
        <v>0</v>
      </c>
      <c r="U184" s="32">
        <f t="shared" si="47"/>
        <v>0</v>
      </c>
      <c r="V184" s="33">
        <f t="shared" si="48"/>
        <v>0</v>
      </c>
      <c r="W184" s="32">
        <f t="shared" si="36"/>
        <v>0</v>
      </c>
      <c r="X184" s="34">
        <f t="shared" si="37"/>
        <v>0</v>
      </c>
      <c r="Y184" s="32">
        <f t="shared" si="38"/>
        <v>0</v>
      </c>
      <c r="Z184" s="34">
        <f t="shared" si="39"/>
        <v>0</v>
      </c>
      <c r="AA184" s="31">
        <f t="shared" si="49"/>
        <v>0</v>
      </c>
      <c r="AB184" s="110">
        <f t="shared" si="50"/>
        <v>0</v>
      </c>
      <c r="AC184" s="35"/>
    </row>
    <row r="185" spans="1:29" ht="17.25" x14ac:dyDescent="0.25">
      <c r="A185" s="46"/>
      <c r="B185" s="47"/>
      <c r="C185" s="47"/>
      <c r="D185" s="48"/>
      <c r="E185" s="49"/>
      <c r="F185" s="50"/>
      <c r="G185" s="50"/>
      <c r="H185" s="51"/>
      <c r="I185" s="51"/>
      <c r="J185" s="27">
        <f t="shared" si="40"/>
        <v>0</v>
      </c>
      <c r="K185" s="119" t="str">
        <f t="shared" si="41"/>
        <v/>
      </c>
      <c r="L185" s="116" t="str">
        <f t="shared" si="42"/>
        <v/>
      </c>
      <c r="M185" s="85"/>
      <c r="N185" s="88" t="s">
        <v>25</v>
      </c>
      <c r="O185" s="28">
        <f t="shared" si="34"/>
        <v>0</v>
      </c>
      <c r="P185" s="29">
        <f t="shared" si="35"/>
        <v>0</v>
      </c>
      <c r="Q185" s="29">
        <f t="shared" si="43"/>
        <v>0</v>
      </c>
      <c r="R185" s="29">
        <f t="shared" si="44"/>
        <v>0</v>
      </c>
      <c r="S185" s="30">
        <f t="shared" si="45"/>
        <v>0</v>
      </c>
      <c r="T185" s="95">
        <f t="shared" si="46"/>
        <v>0</v>
      </c>
      <c r="U185" s="32">
        <f t="shared" si="47"/>
        <v>0</v>
      </c>
      <c r="V185" s="33">
        <f t="shared" si="48"/>
        <v>0</v>
      </c>
      <c r="W185" s="32">
        <f t="shared" si="36"/>
        <v>0</v>
      </c>
      <c r="X185" s="34">
        <f t="shared" si="37"/>
        <v>0</v>
      </c>
      <c r="Y185" s="32">
        <f t="shared" si="38"/>
        <v>0</v>
      </c>
      <c r="Z185" s="34">
        <f t="shared" si="39"/>
        <v>0</v>
      </c>
      <c r="AA185" s="31">
        <f t="shared" si="49"/>
        <v>0</v>
      </c>
      <c r="AB185" s="110">
        <f t="shared" si="50"/>
        <v>0</v>
      </c>
      <c r="AC185" s="35"/>
    </row>
    <row r="186" spans="1:29" ht="17.25" x14ac:dyDescent="0.25">
      <c r="A186" s="46"/>
      <c r="B186" s="47"/>
      <c r="C186" s="47"/>
      <c r="D186" s="48"/>
      <c r="E186" s="49"/>
      <c r="F186" s="50"/>
      <c r="G186" s="50"/>
      <c r="H186" s="51"/>
      <c r="I186" s="51"/>
      <c r="J186" s="27">
        <f t="shared" si="40"/>
        <v>0</v>
      </c>
      <c r="K186" s="119" t="str">
        <f t="shared" si="41"/>
        <v/>
      </c>
      <c r="L186" s="116" t="str">
        <f t="shared" si="42"/>
        <v/>
      </c>
      <c r="M186" s="85"/>
      <c r="N186" s="88" t="s">
        <v>25</v>
      </c>
      <c r="O186" s="28">
        <f t="shared" si="34"/>
        <v>0</v>
      </c>
      <c r="P186" s="29">
        <f t="shared" si="35"/>
        <v>0</v>
      </c>
      <c r="Q186" s="29">
        <f t="shared" si="43"/>
        <v>0</v>
      </c>
      <c r="R186" s="29">
        <f t="shared" si="44"/>
        <v>0</v>
      </c>
      <c r="S186" s="30">
        <f t="shared" si="45"/>
        <v>0</v>
      </c>
      <c r="T186" s="95">
        <f t="shared" si="46"/>
        <v>0</v>
      </c>
      <c r="U186" s="32">
        <f t="shared" si="47"/>
        <v>0</v>
      </c>
      <c r="V186" s="33">
        <f t="shared" si="48"/>
        <v>0</v>
      </c>
      <c r="W186" s="32">
        <f t="shared" si="36"/>
        <v>0</v>
      </c>
      <c r="X186" s="34">
        <f t="shared" si="37"/>
        <v>0</v>
      </c>
      <c r="Y186" s="32">
        <f t="shared" si="38"/>
        <v>0</v>
      </c>
      <c r="Z186" s="34">
        <f t="shared" si="39"/>
        <v>0</v>
      </c>
      <c r="AA186" s="31">
        <f t="shared" si="49"/>
        <v>0</v>
      </c>
      <c r="AB186" s="110">
        <f t="shared" si="50"/>
        <v>0</v>
      </c>
      <c r="AC186" s="35"/>
    </row>
    <row r="187" spans="1:29" ht="17.25" x14ac:dyDescent="0.25">
      <c r="A187" s="46"/>
      <c r="B187" s="47"/>
      <c r="C187" s="47"/>
      <c r="D187" s="48"/>
      <c r="E187" s="49"/>
      <c r="F187" s="50"/>
      <c r="G187" s="50"/>
      <c r="H187" s="51"/>
      <c r="I187" s="51"/>
      <c r="J187" s="27">
        <f t="shared" si="40"/>
        <v>0</v>
      </c>
      <c r="K187" s="119" t="str">
        <f t="shared" si="41"/>
        <v/>
      </c>
      <c r="L187" s="116" t="str">
        <f t="shared" si="42"/>
        <v/>
      </c>
      <c r="M187" s="85"/>
      <c r="N187" s="88" t="s">
        <v>25</v>
      </c>
      <c r="O187" s="28">
        <f t="shared" si="34"/>
        <v>0</v>
      </c>
      <c r="P187" s="29">
        <f t="shared" si="35"/>
        <v>0</v>
      </c>
      <c r="Q187" s="29">
        <f t="shared" si="43"/>
        <v>0</v>
      </c>
      <c r="R187" s="29">
        <f t="shared" si="44"/>
        <v>0</v>
      </c>
      <c r="S187" s="30">
        <f t="shared" si="45"/>
        <v>0</v>
      </c>
      <c r="T187" s="95">
        <f t="shared" si="46"/>
        <v>0</v>
      </c>
      <c r="U187" s="32">
        <f t="shared" si="47"/>
        <v>0</v>
      </c>
      <c r="V187" s="33">
        <f t="shared" si="48"/>
        <v>0</v>
      </c>
      <c r="W187" s="32">
        <f t="shared" si="36"/>
        <v>0</v>
      </c>
      <c r="X187" s="34">
        <f t="shared" si="37"/>
        <v>0</v>
      </c>
      <c r="Y187" s="32">
        <f t="shared" si="38"/>
        <v>0</v>
      </c>
      <c r="Z187" s="34">
        <f t="shared" si="39"/>
        <v>0</v>
      </c>
      <c r="AA187" s="31">
        <f t="shared" si="49"/>
        <v>0</v>
      </c>
      <c r="AB187" s="110">
        <f t="shared" si="50"/>
        <v>0</v>
      </c>
      <c r="AC187" s="35"/>
    </row>
    <row r="188" spans="1:29" ht="17.25" x14ac:dyDescent="0.25">
      <c r="A188" s="46"/>
      <c r="B188" s="47"/>
      <c r="C188" s="47"/>
      <c r="D188" s="48"/>
      <c r="E188" s="49"/>
      <c r="F188" s="50"/>
      <c r="G188" s="50"/>
      <c r="H188" s="51"/>
      <c r="I188" s="51"/>
      <c r="J188" s="27">
        <f t="shared" si="40"/>
        <v>0</v>
      </c>
      <c r="K188" s="119" t="str">
        <f t="shared" si="41"/>
        <v/>
      </c>
      <c r="L188" s="116" t="str">
        <f t="shared" si="42"/>
        <v/>
      </c>
      <c r="M188" s="85"/>
      <c r="N188" s="88" t="s">
        <v>25</v>
      </c>
      <c r="O188" s="28">
        <f t="shared" si="34"/>
        <v>0</v>
      </c>
      <c r="P188" s="29">
        <f t="shared" si="35"/>
        <v>0</v>
      </c>
      <c r="Q188" s="29">
        <f t="shared" si="43"/>
        <v>0</v>
      </c>
      <c r="R188" s="29">
        <f t="shared" si="44"/>
        <v>0</v>
      </c>
      <c r="S188" s="30">
        <f t="shared" si="45"/>
        <v>0</v>
      </c>
      <c r="T188" s="95">
        <f t="shared" si="46"/>
        <v>0</v>
      </c>
      <c r="U188" s="32">
        <f t="shared" si="47"/>
        <v>0</v>
      </c>
      <c r="V188" s="33">
        <f t="shared" si="48"/>
        <v>0</v>
      </c>
      <c r="W188" s="32">
        <f t="shared" si="36"/>
        <v>0</v>
      </c>
      <c r="X188" s="34">
        <f t="shared" si="37"/>
        <v>0</v>
      </c>
      <c r="Y188" s="32">
        <f t="shared" si="38"/>
        <v>0</v>
      </c>
      <c r="Z188" s="34">
        <f t="shared" si="39"/>
        <v>0</v>
      </c>
      <c r="AA188" s="31">
        <f t="shared" si="49"/>
        <v>0</v>
      </c>
      <c r="AB188" s="110">
        <f t="shared" si="50"/>
        <v>0</v>
      </c>
      <c r="AC188" s="35"/>
    </row>
    <row r="189" spans="1:29" ht="17.25" x14ac:dyDescent="0.25">
      <c r="A189" s="46"/>
      <c r="B189" s="47"/>
      <c r="C189" s="47"/>
      <c r="D189" s="48"/>
      <c r="E189" s="49"/>
      <c r="F189" s="50"/>
      <c r="G189" s="50"/>
      <c r="H189" s="51"/>
      <c r="I189" s="51"/>
      <c r="J189" s="27">
        <f t="shared" si="40"/>
        <v>0</v>
      </c>
      <c r="K189" s="119" t="str">
        <f t="shared" si="41"/>
        <v/>
      </c>
      <c r="L189" s="116" t="str">
        <f t="shared" si="42"/>
        <v/>
      </c>
      <c r="M189" s="85"/>
      <c r="N189" s="88" t="s">
        <v>25</v>
      </c>
      <c r="O189" s="28">
        <f t="shared" si="34"/>
        <v>0</v>
      </c>
      <c r="P189" s="29">
        <f t="shared" si="35"/>
        <v>0</v>
      </c>
      <c r="Q189" s="29">
        <f t="shared" si="43"/>
        <v>0</v>
      </c>
      <c r="R189" s="29">
        <f t="shared" si="44"/>
        <v>0</v>
      </c>
      <c r="S189" s="30">
        <f t="shared" si="45"/>
        <v>0</v>
      </c>
      <c r="T189" s="95">
        <f t="shared" si="46"/>
        <v>0</v>
      </c>
      <c r="U189" s="32">
        <f t="shared" si="47"/>
        <v>0</v>
      </c>
      <c r="V189" s="33">
        <f t="shared" si="48"/>
        <v>0</v>
      </c>
      <c r="W189" s="32">
        <f t="shared" si="36"/>
        <v>0</v>
      </c>
      <c r="X189" s="34">
        <f t="shared" si="37"/>
        <v>0</v>
      </c>
      <c r="Y189" s="32">
        <f t="shared" si="38"/>
        <v>0</v>
      </c>
      <c r="Z189" s="34">
        <f t="shared" si="39"/>
        <v>0</v>
      </c>
      <c r="AA189" s="31">
        <f t="shared" si="49"/>
        <v>0</v>
      </c>
      <c r="AB189" s="110">
        <f t="shared" si="50"/>
        <v>0</v>
      </c>
      <c r="AC189" s="35"/>
    </row>
    <row r="190" spans="1:29" ht="17.25" x14ac:dyDescent="0.25">
      <c r="A190" s="46"/>
      <c r="B190" s="47"/>
      <c r="C190" s="47"/>
      <c r="D190" s="48"/>
      <c r="E190" s="49"/>
      <c r="F190" s="50"/>
      <c r="G190" s="50"/>
      <c r="H190" s="51"/>
      <c r="I190" s="51"/>
      <c r="J190" s="27">
        <f t="shared" si="40"/>
        <v>0</v>
      </c>
      <c r="K190" s="119" t="str">
        <f t="shared" si="41"/>
        <v/>
      </c>
      <c r="L190" s="116" t="str">
        <f t="shared" si="42"/>
        <v/>
      </c>
      <c r="M190" s="85"/>
      <c r="N190" s="88" t="s">
        <v>25</v>
      </c>
      <c r="O190" s="28">
        <f t="shared" si="34"/>
        <v>0</v>
      </c>
      <c r="P190" s="29">
        <f t="shared" si="35"/>
        <v>0</v>
      </c>
      <c r="Q190" s="29">
        <f t="shared" si="43"/>
        <v>0</v>
      </c>
      <c r="R190" s="29">
        <f t="shared" si="44"/>
        <v>0</v>
      </c>
      <c r="S190" s="30">
        <f t="shared" si="45"/>
        <v>0</v>
      </c>
      <c r="T190" s="95">
        <f t="shared" si="46"/>
        <v>0</v>
      </c>
      <c r="U190" s="32">
        <f t="shared" si="47"/>
        <v>0</v>
      </c>
      <c r="V190" s="33">
        <f t="shared" si="48"/>
        <v>0</v>
      </c>
      <c r="W190" s="32">
        <f t="shared" si="36"/>
        <v>0</v>
      </c>
      <c r="X190" s="34">
        <f t="shared" si="37"/>
        <v>0</v>
      </c>
      <c r="Y190" s="32">
        <f t="shared" si="38"/>
        <v>0</v>
      </c>
      <c r="Z190" s="34">
        <f t="shared" si="39"/>
        <v>0</v>
      </c>
      <c r="AA190" s="31">
        <f t="shared" si="49"/>
        <v>0</v>
      </c>
      <c r="AB190" s="110">
        <f t="shared" si="50"/>
        <v>0</v>
      </c>
      <c r="AC190" s="35"/>
    </row>
    <row r="191" spans="1:29" ht="17.25" x14ac:dyDescent="0.25">
      <c r="A191" s="46"/>
      <c r="B191" s="47"/>
      <c r="C191" s="47"/>
      <c r="D191" s="48"/>
      <c r="E191" s="49"/>
      <c r="F191" s="50"/>
      <c r="G191" s="50"/>
      <c r="H191" s="51"/>
      <c r="I191" s="51"/>
      <c r="J191" s="27">
        <f t="shared" si="40"/>
        <v>0</v>
      </c>
      <c r="K191" s="119" t="str">
        <f t="shared" si="41"/>
        <v/>
      </c>
      <c r="L191" s="116" t="str">
        <f t="shared" si="42"/>
        <v/>
      </c>
      <c r="M191" s="85"/>
      <c r="N191" s="88" t="s">
        <v>25</v>
      </c>
      <c r="O191" s="28">
        <f t="shared" si="34"/>
        <v>0</v>
      </c>
      <c r="P191" s="29">
        <f t="shared" si="35"/>
        <v>0</v>
      </c>
      <c r="Q191" s="29">
        <f t="shared" si="43"/>
        <v>0</v>
      </c>
      <c r="R191" s="29">
        <f t="shared" si="44"/>
        <v>0</v>
      </c>
      <c r="S191" s="30">
        <f t="shared" si="45"/>
        <v>0</v>
      </c>
      <c r="T191" s="95">
        <f t="shared" si="46"/>
        <v>0</v>
      </c>
      <c r="U191" s="32">
        <f t="shared" si="47"/>
        <v>0</v>
      </c>
      <c r="V191" s="33">
        <f t="shared" si="48"/>
        <v>0</v>
      </c>
      <c r="W191" s="32">
        <f t="shared" si="36"/>
        <v>0</v>
      </c>
      <c r="X191" s="34">
        <f t="shared" si="37"/>
        <v>0</v>
      </c>
      <c r="Y191" s="32">
        <f t="shared" si="38"/>
        <v>0</v>
      </c>
      <c r="Z191" s="34">
        <f t="shared" si="39"/>
        <v>0</v>
      </c>
      <c r="AA191" s="31">
        <f t="shared" si="49"/>
        <v>0</v>
      </c>
      <c r="AB191" s="110">
        <f t="shared" si="50"/>
        <v>0</v>
      </c>
      <c r="AC191" s="35"/>
    </row>
    <row r="192" spans="1:29" ht="17.25" x14ac:dyDescent="0.25">
      <c r="A192" s="46"/>
      <c r="B192" s="47"/>
      <c r="C192" s="47"/>
      <c r="D192" s="48"/>
      <c r="E192" s="49"/>
      <c r="F192" s="50"/>
      <c r="G192" s="50"/>
      <c r="H192" s="51"/>
      <c r="I192" s="51"/>
      <c r="J192" s="27">
        <f t="shared" si="40"/>
        <v>0</v>
      </c>
      <c r="K192" s="119" t="str">
        <f t="shared" si="41"/>
        <v/>
      </c>
      <c r="L192" s="116" t="str">
        <f t="shared" si="42"/>
        <v/>
      </c>
      <c r="M192" s="85"/>
      <c r="N192" s="88" t="s">
        <v>25</v>
      </c>
      <c r="O192" s="28">
        <f t="shared" si="34"/>
        <v>0</v>
      </c>
      <c r="P192" s="29">
        <f t="shared" si="35"/>
        <v>0</v>
      </c>
      <c r="Q192" s="29">
        <f t="shared" si="43"/>
        <v>0</v>
      </c>
      <c r="R192" s="29">
        <f t="shared" si="44"/>
        <v>0</v>
      </c>
      <c r="S192" s="30">
        <f t="shared" si="45"/>
        <v>0</v>
      </c>
      <c r="T192" s="95">
        <f t="shared" si="46"/>
        <v>0</v>
      </c>
      <c r="U192" s="32">
        <f t="shared" si="47"/>
        <v>0</v>
      </c>
      <c r="V192" s="33">
        <f t="shared" si="48"/>
        <v>0</v>
      </c>
      <c r="W192" s="32">
        <f t="shared" si="36"/>
        <v>0</v>
      </c>
      <c r="X192" s="34">
        <f t="shared" si="37"/>
        <v>0</v>
      </c>
      <c r="Y192" s="32">
        <f t="shared" si="38"/>
        <v>0</v>
      </c>
      <c r="Z192" s="34">
        <f t="shared" si="39"/>
        <v>0</v>
      </c>
      <c r="AA192" s="31">
        <f t="shared" si="49"/>
        <v>0</v>
      </c>
      <c r="AB192" s="110">
        <f t="shared" si="50"/>
        <v>0</v>
      </c>
      <c r="AC192" s="35"/>
    </row>
    <row r="193" spans="1:29" ht="17.25" x14ac:dyDescent="0.25">
      <c r="A193" s="46"/>
      <c r="B193" s="47"/>
      <c r="C193" s="47"/>
      <c r="D193" s="48"/>
      <c r="E193" s="49"/>
      <c r="F193" s="50"/>
      <c r="G193" s="50"/>
      <c r="H193" s="51"/>
      <c r="I193" s="51"/>
      <c r="J193" s="27">
        <f t="shared" si="40"/>
        <v>0</v>
      </c>
      <c r="K193" s="119" t="str">
        <f t="shared" si="41"/>
        <v/>
      </c>
      <c r="L193" s="116" t="str">
        <f t="shared" si="42"/>
        <v/>
      </c>
      <c r="M193" s="85"/>
      <c r="N193" s="88" t="s">
        <v>25</v>
      </c>
      <c r="O193" s="28">
        <f t="shared" si="34"/>
        <v>0</v>
      </c>
      <c r="P193" s="29">
        <f t="shared" si="35"/>
        <v>0</v>
      </c>
      <c r="Q193" s="29">
        <f t="shared" si="43"/>
        <v>0</v>
      </c>
      <c r="R193" s="29">
        <f t="shared" si="44"/>
        <v>0</v>
      </c>
      <c r="S193" s="30">
        <f t="shared" si="45"/>
        <v>0</v>
      </c>
      <c r="T193" s="95">
        <f t="shared" si="46"/>
        <v>0</v>
      </c>
      <c r="U193" s="32">
        <f t="shared" si="47"/>
        <v>0</v>
      </c>
      <c r="V193" s="33">
        <f t="shared" si="48"/>
        <v>0</v>
      </c>
      <c r="W193" s="32">
        <f t="shared" si="36"/>
        <v>0</v>
      </c>
      <c r="X193" s="34">
        <f t="shared" si="37"/>
        <v>0</v>
      </c>
      <c r="Y193" s="32">
        <f t="shared" si="38"/>
        <v>0</v>
      </c>
      <c r="Z193" s="34">
        <f t="shared" si="39"/>
        <v>0</v>
      </c>
      <c r="AA193" s="31">
        <f t="shared" si="49"/>
        <v>0</v>
      </c>
      <c r="AB193" s="110">
        <f t="shared" si="50"/>
        <v>0</v>
      </c>
      <c r="AC193" s="35"/>
    </row>
    <row r="194" spans="1:29" ht="17.25" x14ac:dyDescent="0.25">
      <c r="A194" s="46"/>
      <c r="B194" s="47"/>
      <c r="C194" s="47"/>
      <c r="D194" s="48"/>
      <c r="E194" s="49"/>
      <c r="F194" s="50"/>
      <c r="G194" s="50"/>
      <c r="H194" s="51"/>
      <c r="I194" s="51"/>
      <c r="J194" s="27">
        <f t="shared" si="40"/>
        <v>0</v>
      </c>
      <c r="K194" s="119" t="str">
        <f t="shared" si="41"/>
        <v/>
      </c>
      <c r="L194" s="116" t="str">
        <f t="shared" si="42"/>
        <v/>
      </c>
      <c r="M194" s="85"/>
      <c r="N194" s="88" t="s">
        <v>25</v>
      </c>
      <c r="O194" s="28">
        <f t="shared" si="34"/>
        <v>0</v>
      </c>
      <c r="P194" s="29">
        <f t="shared" si="35"/>
        <v>0</v>
      </c>
      <c r="Q194" s="29">
        <f t="shared" si="43"/>
        <v>0</v>
      </c>
      <c r="R194" s="29">
        <f t="shared" si="44"/>
        <v>0</v>
      </c>
      <c r="S194" s="30">
        <f t="shared" si="45"/>
        <v>0</v>
      </c>
      <c r="T194" s="95">
        <f t="shared" si="46"/>
        <v>0</v>
      </c>
      <c r="U194" s="32">
        <f t="shared" si="47"/>
        <v>0</v>
      </c>
      <c r="V194" s="33">
        <f t="shared" si="48"/>
        <v>0</v>
      </c>
      <c r="W194" s="32">
        <f t="shared" si="36"/>
        <v>0</v>
      </c>
      <c r="X194" s="34">
        <f t="shared" si="37"/>
        <v>0</v>
      </c>
      <c r="Y194" s="32">
        <f t="shared" si="38"/>
        <v>0</v>
      </c>
      <c r="Z194" s="34">
        <f t="shared" si="39"/>
        <v>0</v>
      </c>
      <c r="AA194" s="31">
        <f t="shared" si="49"/>
        <v>0</v>
      </c>
      <c r="AB194" s="110">
        <f t="shared" si="50"/>
        <v>0</v>
      </c>
      <c r="AC194" s="35"/>
    </row>
    <row r="195" spans="1:29" ht="17.25" x14ac:dyDescent="0.25">
      <c r="A195" s="46"/>
      <c r="B195" s="47"/>
      <c r="C195" s="47"/>
      <c r="D195" s="48"/>
      <c r="E195" s="49"/>
      <c r="F195" s="50"/>
      <c r="G195" s="50"/>
      <c r="H195" s="51"/>
      <c r="I195" s="51"/>
      <c r="J195" s="27">
        <f t="shared" si="40"/>
        <v>0</v>
      </c>
      <c r="K195" s="119" t="str">
        <f t="shared" si="41"/>
        <v/>
      </c>
      <c r="L195" s="116" t="str">
        <f t="shared" si="42"/>
        <v/>
      </c>
      <c r="M195" s="85"/>
      <c r="N195" s="88" t="s">
        <v>25</v>
      </c>
      <c r="O195" s="28">
        <f t="shared" si="34"/>
        <v>0</v>
      </c>
      <c r="P195" s="29">
        <f t="shared" si="35"/>
        <v>0</v>
      </c>
      <c r="Q195" s="29">
        <f t="shared" si="43"/>
        <v>0</v>
      </c>
      <c r="R195" s="29">
        <f t="shared" si="44"/>
        <v>0</v>
      </c>
      <c r="S195" s="30">
        <f t="shared" si="45"/>
        <v>0</v>
      </c>
      <c r="T195" s="95">
        <f t="shared" si="46"/>
        <v>0</v>
      </c>
      <c r="U195" s="32">
        <f t="shared" si="47"/>
        <v>0</v>
      </c>
      <c r="V195" s="33">
        <f t="shared" si="48"/>
        <v>0</v>
      </c>
      <c r="W195" s="32">
        <f t="shared" si="36"/>
        <v>0</v>
      </c>
      <c r="X195" s="34">
        <f t="shared" si="37"/>
        <v>0</v>
      </c>
      <c r="Y195" s="32">
        <f t="shared" si="38"/>
        <v>0</v>
      </c>
      <c r="Z195" s="34">
        <f t="shared" si="39"/>
        <v>0</v>
      </c>
      <c r="AA195" s="31">
        <f t="shared" si="49"/>
        <v>0</v>
      </c>
      <c r="AB195" s="110">
        <f t="shared" si="50"/>
        <v>0</v>
      </c>
      <c r="AC195" s="35"/>
    </row>
    <row r="196" spans="1:29" ht="17.25" x14ac:dyDescent="0.25">
      <c r="A196" s="46"/>
      <c r="B196" s="47"/>
      <c r="C196" s="47"/>
      <c r="D196" s="48"/>
      <c r="E196" s="49"/>
      <c r="F196" s="50"/>
      <c r="G196" s="50"/>
      <c r="H196" s="51"/>
      <c r="I196" s="51"/>
      <c r="J196" s="27">
        <f t="shared" si="40"/>
        <v>0</v>
      </c>
      <c r="K196" s="119" t="str">
        <f t="shared" si="41"/>
        <v/>
      </c>
      <c r="L196" s="116" t="str">
        <f t="shared" si="42"/>
        <v/>
      </c>
      <c r="M196" s="85"/>
      <c r="N196" s="88" t="s">
        <v>25</v>
      </c>
      <c r="O196" s="28">
        <f t="shared" si="34"/>
        <v>0</v>
      </c>
      <c r="P196" s="29">
        <f t="shared" si="35"/>
        <v>0</v>
      </c>
      <c r="Q196" s="29">
        <f t="shared" si="43"/>
        <v>0</v>
      </c>
      <c r="R196" s="29">
        <f t="shared" si="44"/>
        <v>0</v>
      </c>
      <c r="S196" s="30">
        <f t="shared" si="45"/>
        <v>0</v>
      </c>
      <c r="T196" s="95">
        <f t="shared" si="46"/>
        <v>0</v>
      </c>
      <c r="U196" s="32">
        <f t="shared" si="47"/>
        <v>0</v>
      </c>
      <c r="V196" s="33">
        <f t="shared" si="48"/>
        <v>0</v>
      </c>
      <c r="W196" s="32">
        <f t="shared" si="36"/>
        <v>0</v>
      </c>
      <c r="X196" s="34">
        <f t="shared" si="37"/>
        <v>0</v>
      </c>
      <c r="Y196" s="32">
        <f t="shared" si="38"/>
        <v>0</v>
      </c>
      <c r="Z196" s="34">
        <f t="shared" si="39"/>
        <v>0</v>
      </c>
      <c r="AA196" s="31">
        <f t="shared" si="49"/>
        <v>0</v>
      </c>
      <c r="AB196" s="110">
        <f t="shared" si="50"/>
        <v>0</v>
      </c>
      <c r="AC196" s="35"/>
    </row>
    <row r="197" spans="1:29" ht="17.25" x14ac:dyDescent="0.25">
      <c r="A197" s="46"/>
      <c r="B197" s="47"/>
      <c r="C197" s="47"/>
      <c r="D197" s="48"/>
      <c r="E197" s="49"/>
      <c r="F197" s="50"/>
      <c r="G197" s="50"/>
      <c r="H197" s="51"/>
      <c r="I197" s="51"/>
      <c r="J197" s="27">
        <f t="shared" si="40"/>
        <v>0</v>
      </c>
      <c r="K197" s="119" t="str">
        <f t="shared" si="41"/>
        <v/>
      </c>
      <c r="L197" s="116" t="str">
        <f t="shared" si="42"/>
        <v/>
      </c>
      <c r="M197" s="85"/>
      <c r="N197" s="88" t="s">
        <v>25</v>
      </c>
      <c r="O197" s="28">
        <f t="shared" si="34"/>
        <v>0</v>
      </c>
      <c r="P197" s="29">
        <f t="shared" si="35"/>
        <v>0</v>
      </c>
      <c r="Q197" s="29">
        <f t="shared" si="43"/>
        <v>0</v>
      </c>
      <c r="R197" s="29">
        <f t="shared" si="44"/>
        <v>0</v>
      </c>
      <c r="S197" s="30">
        <f t="shared" si="45"/>
        <v>0</v>
      </c>
      <c r="T197" s="95">
        <f t="shared" si="46"/>
        <v>0</v>
      </c>
      <c r="U197" s="32">
        <f t="shared" si="47"/>
        <v>0</v>
      </c>
      <c r="V197" s="33">
        <f t="shared" si="48"/>
        <v>0</v>
      </c>
      <c r="W197" s="32">
        <f t="shared" si="36"/>
        <v>0</v>
      </c>
      <c r="X197" s="34">
        <f t="shared" si="37"/>
        <v>0</v>
      </c>
      <c r="Y197" s="32">
        <f t="shared" si="38"/>
        <v>0</v>
      </c>
      <c r="Z197" s="34">
        <f t="shared" si="39"/>
        <v>0</v>
      </c>
      <c r="AA197" s="31">
        <f t="shared" si="49"/>
        <v>0</v>
      </c>
      <c r="AB197" s="110">
        <f t="shared" si="50"/>
        <v>0</v>
      </c>
      <c r="AC197" s="35"/>
    </row>
    <row r="198" spans="1:29" ht="17.25" x14ac:dyDescent="0.25">
      <c r="A198" s="46"/>
      <c r="B198" s="47"/>
      <c r="C198" s="47"/>
      <c r="D198" s="48"/>
      <c r="E198" s="49"/>
      <c r="F198" s="50"/>
      <c r="G198" s="50"/>
      <c r="H198" s="51"/>
      <c r="I198" s="51"/>
      <c r="J198" s="27">
        <f t="shared" si="40"/>
        <v>0</v>
      </c>
      <c r="K198" s="119" t="str">
        <f t="shared" si="41"/>
        <v/>
      </c>
      <c r="L198" s="116" t="str">
        <f t="shared" si="42"/>
        <v/>
      </c>
      <c r="M198" s="85"/>
      <c r="N198" s="88" t="s">
        <v>25</v>
      </c>
      <c r="O198" s="28">
        <f t="shared" si="34"/>
        <v>0</v>
      </c>
      <c r="P198" s="29">
        <f t="shared" si="35"/>
        <v>0</v>
      </c>
      <c r="Q198" s="29">
        <f t="shared" si="43"/>
        <v>0</v>
      </c>
      <c r="R198" s="29">
        <f t="shared" si="44"/>
        <v>0</v>
      </c>
      <c r="S198" s="30">
        <f t="shared" si="45"/>
        <v>0</v>
      </c>
      <c r="T198" s="95">
        <f t="shared" si="46"/>
        <v>0</v>
      </c>
      <c r="U198" s="32">
        <f t="shared" si="47"/>
        <v>0</v>
      </c>
      <c r="V198" s="33">
        <f t="shared" si="48"/>
        <v>0</v>
      </c>
      <c r="W198" s="32">
        <f t="shared" si="36"/>
        <v>0</v>
      </c>
      <c r="X198" s="34">
        <f t="shared" si="37"/>
        <v>0</v>
      </c>
      <c r="Y198" s="32">
        <f t="shared" si="38"/>
        <v>0</v>
      </c>
      <c r="Z198" s="34">
        <f t="shared" si="39"/>
        <v>0</v>
      </c>
      <c r="AA198" s="31">
        <f t="shared" si="49"/>
        <v>0</v>
      </c>
      <c r="AB198" s="110">
        <f t="shared" si="50"/>
        <v>0</v>
      </c>
      <c r="AC198" s="35"/>
    </row>
    <row r="199" spans="1:29" ht="17.25" x14ac:dyDescent="0.25">
      <c r="A199" s="46"/>
      <c r="B199" s="47"/>
      <c r="C199" s="47"/>
      <c r="D199" s="48"/>
      <c r="E199" s="49"/>
      <c r="F199" s="50"/>
      <c r="G199" s="50"/>
      <c r="H199" s="51"/>
      <c r="I199" s="51"/>
      <c r="J199" s="27">
        <f t="shared" si="40"/>
        <v>0</v>
      </c>
      <c r="K199" s="119" t="str">
        <f t="shared" si="41"/>
        <v/>
      </c>
      <c r="L199" s="116" t="str">
        <f t="shared" si="42"/>
        <v/>
      </c>
      <c r="M199" s="85"/>
      <c r="N199" s="88" t="s">
        <v>25</v>
      </c>
      <c r="O199" s="28">
        <f t="shared" ref="O199:O262" si="51">IF(H199&gt;0,49.2,0)</f>
        <v>0</v>
      </c>
      <c r="P199" s="29">
        <f t="shared" ref="P199:P262" si="52">IF(I199&gt;0,35.71,0)</f>
        <v>0</v>
      </c>
      <c r="Q199" s="29">
        <f t="shared" si="43"/>
        <v>0</v>
      </c>
      <c r="R199" s="29">
        <f t="shared" si="44"/>
        <v>0</v>
      </c>
      <c r="S199" s="30">
        <f t="shared" si="45"/>
        <v>0</v>
      </c>
      <c r="T199" s="95">
        <f t="shared" si="46"/>
        <v>0</v>
      </c>
      <c r="U199" s="32">
        <f t="shared" si="47"/>
        <v>0</v>
      </c>
      <c r="V199" s="33">
        <f t="shared" si="48"/>
        <v>0</v>
      </c>
      <c r="W199" s="32">
        <f t="shared" ref="W199:W262" si="53">IF(H199&gt;0,ROUND((U199*(O199-V199)+V199),2),0)</f>
        <v>0</v>
      </c>
      <c r="X199" s="34">
        <f t="shared" ref="X199:X262" si="54">IF(H199&gt;0,ROUND(O199-W199,2),0)</f>
        <v>0</v>
      </c>
      <c r="Y199" s="32">
        <f t="shared" ref="Y199:Y262" si="55">IF(I199&gt;0,(ROUND((U199*(P199-V199)+V199),2)),0)</f>
        <v>0</v>
      </c>
      <c r="Z199" s="34">
        <f t="shared" ref="Z199:Z262" si="56">IF(I199&gt;0,(ROUND(P199-Y199,2)),0)</f>
        <v>0</v>
      </c>
      <c r="AA199" s="31">
        <f t="shared" si="49"/>
        <v>0</v>
      </c>
      <c r="AB199" s="110">
        <f t="shared" si="50"/>
        <v>0</v>
      </c>
      <c r="AC199" s="35"/>
    </row>
    <row r="200" spans="1:29" ht="17.25" x14ac:dyDescent="0.25">
      <c r="A200" s="46"/>
      <c r="B200" s="47"/>
      <c r="C200" s="47"/>
      <c r="D200" s="48"/>
      <c r="E200" s="49"/>
      <c r="F200" s="50"/>
      <c r="G200" s="50"/>
      <c r="H200" s="51"/>
      <c r="I200" s="51"/>
      <c r="J200" s="27">
        <f t="shared" ref="J200:J263" si="57">H200+I200</f>
        <v>0</v>
      </c>
      <c r="K200" s="119" t="str">
        <f t="shared" ref="K200:K263" si="58">IF(J200&gt;0,IF(J200&gt;365,"Errore! MAX 365",IF((G200-F200+1)=J200,"ok","Errore! Verificare Giorni")),"")</f>
        <v/>
      </c>
      <c r="L200" s="116" t="str">
        <f t="shared" ref="L200:L263" si="59">IF(J200&gt;0,(G200-F200+1)-I200,"")</f>
        <v/>
      </c>
      <c r="M200" s="85"/>
      <c r="N200" s="88" t="s">
        <v>25</v>
      </c>
      <c r="O200" s="28">
        <f t="shared" si="51"/>
        <v>0</v>
      </c>
      <c r="P200" s="29">
        <f t="shared" si="52"/>
        <v>0</v>
      </c>
      <c r="Q200" s="29">
        <f t="shared" ref="Q200:Q263" si="60">ROUND(H200*O200,2)</f>
        <v>0</v>
      </c>
      <c r="R200" s="29">
        <f t="shared" ref="R200:R263" si="61">ROUND(I200*P200,2)</f>
        <v>0</v>
      </c>
      <c r="S200" s="30">
        <f t="shared" ref="S200:S263" si="62">ROUND(Q200+R200,2)</f>
        <v>0</v>
      </c>
      <c r="T200" s="95">
        <f t="shared" ref="T200:T263" si="63">IF(M200=0,0,IF((M200&lt;5000),5000,M200))</f>
        <v>0</v>
      </c>
      <c r="U200" s="32">
        <f t="shared" ref="U200:U263" si="64">IF(T200=0,0,ROUND((T200-5000)/(20000-5000),2))</f>
        <v>0</v>
      </c>
      <c r="V200" s="33">
        <f t="shared" ref="V200:V263" si="65">IF(N200="NO",0,IF(N200="SI",17.02,0))</f>
        <v>0</v>
      </c>
      <c r="W200" s="32">
        <f t="shared" si="53"/>
        <v>0</v>
      </c>
      <c r="X200" s="34">
        <f t="shared" si="54"/>
        <v>0</v>
      </c>
      <c r="Y200" s="32">
        <f t="shared" si="55"/>
        <v>0</v>
      </c>
      <c r="Z200" s="34">
        <f t="shared" si="56"/>
        <v>0</v>
      </c>
      <c r="AA200" s="31">
        <f t="shared" ref="AA200:AA263" si="66">ROUND((W200*H200)+(Y200*I200),2)</f>
        <v>0</v>
      </c>
      <c r="AB200" s="110">
        <f t="shared" ref="AB200:AB263" si="67">ROUND((X200*H200)+(Z200*I200),2)</f>
        <v>0</v>
      </c>
      <c r="AC200" s="35"/>
    </row>
    <row r="201" spans="1:29" ht="17.25" x14ac:dyDescent="0.25">
      <c r="A201" s="46"/>
      <c r="B201" s="47"/>
      <c r="C201" s="47"/>
      <c r="D201" s="48"/>
      <c r="E201" s="49"/>
      <c r="F201" s="50"/>
      <c r="G201" s="50"/>
      <c r="H201" s="51"/>
      <c r="I201" s="51"/>
      <c r="J201" s="27">
        <f t="shared" si="57"/>
        <v>0</v>
      </c>
      <c r="K201" s="119" t="str">
        <f t="shared" si="58"/>
        <v/>
      </c>
      <c r="L201" s="116" t="str">
        <f t="shared" si="59"/>
        <v/>
      </c>
      <c r="M201" s="85"/>
      <c r="N201" s="88" t="s">
        <v>25</v>
      </c>
      <c r="O201" s="28">
        <f t="shared" si="51"/>
        <v>0</v>
      </c>
      <c r="P201" s="29">
        <f t="shared" si="52"/>
        <v>0</v>
      </c>
      <c r="Q201" s="29">
        <f t="shared" si="60"/>
        <v>0</v>
      </c>
      <c r="R201" s="29">
        <f t="shared" si="61"/>
        <v>0</v>
      </c>
      <c r="S201" s="30">
        <f t="shared" si="62"/>
        <v>0</v>
      </c>
      <c r="T201" s="95">
        <f t="shared" si="63"/>
        <v>0</v>
      </c>
      <c r="U201" s="32">
        <f t="shared" si="64"/>
        <v>0</v>
      </c>
      <c r="V201" s="33">
        <f t="shared" si="65"/>
        <v>0</v>
      </c>
      <c r="W201" s="32">
        <f t="shared" si="53"/>
        <v>0</v>
      </c>
      <c r="X201" s="34">
        <f t="shared" si="54"/>
        <v>0</v>
      </c>
      <c r="Y201" s="32">
        <f t="shared" si="55"/>
        <v>0</v>
      </c>
      <c r="Z201" s="34">
        <f t="shared" si="56"/>
        <v>0</v>
      </c>
      <c r="AA201" s="31">
        <f t="shared" si="66"/>
        <v>0</v>
      </c>
      <c r="AB201" s="110">
        <f t="shared" si="67"/>
        <v>0</v>
      </c>
      <c r="AC201" s="35"/>
    </row>
    <row r="202" spans="1:29" ht="17.25" x14ac:dyDescent="0.25">
      <c r="A202" s="46"/>
      <c r="B202" s="47"/>
      <c r="C202" s="47"/>
      <c r="D202" s="48"/>
      <c r="E202" s="49"/>
      <c r="F202" s="50"/>
      <c r="G202" s="50"/>
      <c r="H202" s="51"/>
      <c r="I202" s="51"/>
      <c r="J202" s="27">
        <f t="shared" si="57"/>
        <v>0</v>
      </c>
      <c r="K202" s="119" t="str">
        <f t="shared" si="58"/>
        <v/>
      </c>
      <c r="L202" s="116" t="str">
        <f t="shared" si="59"/>
        <v/>
      </c>
      <c r="M202" s="85"/>
      <c r="N202" s="88" t="s">
        <v>25</v>
      </c>
      <c r="O202" s="28">
        <f t="shared" si="51"/>
        <v>0</v>
      </c>
      <c r="P202" s="29">
        <f t="shared" si="52"/>
        <v>0</v>
      </c>
      <c r="Q202" s="29">
        <f t="shared" si="60"/>
        <v>0</v>
      </c>
      <c r="R202" s="29">
        <f t="shared" si="61"/>
        <v>0</v>
      </c>
      <c r="S202" s="30">
        <f t="shared" si="62"/>
        <v>0</v>
      </c>
      <c r="T202" s="95">
        <f t="shared" si="63"/>
        <v>0</v>
      </c>
      <c r="U202" s="32">
        <f t="shared" si="64"/>
        <v>0</v>
      </c>
      <c r="V202" s="33">
        <f t="shared" si="65"/>
        <v>0</v>
      </c>
      <c r="W202" s="32">
        <f t="shared" si="53"/>
        <v>0</v>
      </c>
      <c r="X202" s="34">
        <f t="shared" si="54"/>
        <v>0</v>
      </c>
      <c r="Y202" s="32">
        <f t="shared" si="55"/>
        <v>0</v>
      </c>
      <c r="Z202" s="34">
        <f t="shared" si="56"/>
        <v>0</v>
      </c>
      <c r="AA202" s="31">
        <f t="shared" si="66"/>
        <v>0</v>
      </c>
      <c r="AB202" s="110">
        <f t="shared" si="67"/>
        <v>0</v>
      </c>
      <c r="AC202" s="35"/>
    </row>
    <row r="203" spans="1:29" ht="17.25" x14ac:dyDescent="0.25">
      <c r="A203" s="46"/>
      <c r="B203" s="47"/>
      <c r="C203" s="47"/>
      <c r="D203" s="48"/>
      <c r="E203" s="49"/>
      <c r="F203" s="50"/>
      <c r="G203" s="50"/>
      <c r="H203" s="51"/>
      <c r="I203" s="51"/>
      <c r="J203" s="27">
        <f t="shared" si="57"/>
        <v>0</v>
      </c>
      <c r="K203" s="119" t="str">
        <f t="shared" si="58"/>
        <v/>
      </c>
      <c r="L203" s="116" t="str">
        <f t="shared" si="59"/>
        <v/>
      </c>
      <c r="M203" s="85"/>
      <c r="N203" s="88" t="s">
        <v>25</v>
      </c>
      <c r="O203" s="28">
        <f t="shared" si="51"/>
        <v>0</v>
      </c>
      <c r="P203" s="29">
        <f t="shared" si="52"/>
        <v>0</v>
      </c>
      <c r="Q203" s="29">
        <f t="shared" si="60"/>
        <v>0</v>
      </c>
      <c r="R203" s="29">
        <f t="shared" si="61"/>
        <v>0</v>
      </c>
      <c r="S203" s="30">
        <f t="shared" si="62"/>
        <v>0</v>
      </c>
      <c r="T203" s="95">
        <f t="shared" si="63"/>
        <v>0</v>
      </c>
      <c r="U203" s="32">
        <f t="shared" si="64"/>
        <v>0</v>
      </c>
      <c r="V203" s="33">
        <f t="shared" si="65"/>
        <v>0</v>
      </c>
      <c r="W203" s="32">
        <f t="shared" si="53"/>
        <v>0</v>
      </c>
      <c r="X203" s="34">
        <f t="shared" si="54"/>
        <v>0</v>
      </c>
      <c r="Y203" s="32">
        <f t="shared" si="55"/>
        <v>0</v>
      </c>
      <c r="Z203" s="34">
        <f t="shared" si="56"/>
        <v>0</v>
      </c>
      <c r="AA203" s="31">
        <f t="shared" si="66"/>
        <v>0</v>
      </c>
      <c r="AB203" s="110">
        <f t="shared" si="67"/>
        <v>0</v>
      </c>
      <c r="AC203" s="35"/>
    </row>
    <row r="204" spans="1:29" ht="17.25" x14ac:dyDescent="0.25">
      <c r="A204" s="46"/>
      <c r="B204" s="47"/>
      <c r="C204" s="47"/>
      <c r="D204" s="48"/>
      <c r="E204" s="49"/>
      <c r="F204" s="50"/>
      <c r="G204" s="50"/>
      <c r="H204" s="51"/>
      <c r="I204" s="51"/>
      <c r="J204" s="27">
        <f t="shared" si="57"/>
        <v>0</v>
      </c>
      <c r="K204" s="119" t="str">
        <f t="shared" si="58"/>
        <v/>
      </c>
      <c r="L204" s="116" t="str">
        <f t="shared" si="59"/>
        <v/>
      </c>
      <c r="M204" s="85"/>
      <c r="N204" s="88" t="s">
        <v>25</v>
      </c>
      <c r="O204" s="28">
        <f t="shared" si="51"/>
        <v>0</v>
      </c>
      <c r="P204" s="29">
        <f t="shared" si="52"/>
        <v>0</v>
      </c>
      <c r="Q204" s="29">
        <f t="shared" si="60"/>
        <v>0</v>
      </c>
      <c r="R204" s="29">
        <f t="shared" si="61"/>
        <v>0</v>
      </c>
      <c r="S204" s="30">
        <f t="shared" si="62"/>
        <v>0</v>
      </c>
      <c r="T204" s="95">
        <f t="shared" si="63"/>
        <v>0</v>
      </c>
      <c r="U204" s="32">
        <f t="shared" si="64"/>
        <v>0</v>
      </c>
      <c r="V204" s="33">
        <f t="shared" si="65"/>
        <v>0</v>
      </c>
      <c r="W204" s="32">
        <f t="shared" si="53"/>
        <v>0</v>
      </c>
      <c r="X204" s="34">
        <f t="shared" si="54"/>
        <v>0</v>
      </c>
      <c r="Y204" s="32">
        <f t="shared" si="55"/>
        <v>0</v>
      </c>
      <c r="Z204" s="34">
        <f t="shared" si="56"/>
        <v>0</v>
      </c>
      <c r="AA204" s="31">
        <f t="shared" si="66"/>
        <v>0</v>
      </c>
      <c r="AB204" s="110">
        <f t="shared" si="67"/>
        <v>0</v>
      </c>
      <c r="AC204" s="35"/>
    </row>
    <row r="205" spans="1:29" ht="17.25" x14ac:dyDescent="0.25">
      <c r="A205" s="46"/>
      <c r="B205" s="47"/>
      <c r="C205" s="47"/>
      <c r="D205" s="48"/>
      <c r="E205" s="49"/>
      <c r="F205" s="50"/>
      <c r="G205" s="50"/>
      <c r="H205" s="51"/>
      <c r="I205" s="51"/>
      <c r="J205" s="27">
        <f t="shared" si="57"/>
        <v>0</v>
      </c>
      <c r="K205" s="119" t="str">
        <f t="shared" si="58"/>
        <v/>
      </c>
      <c r="L205" s="116" t="str">
        <f t="shared" si="59"/>
        <v/>
      </c>
      <c r="M205" s="85"/>
      <c r="N205" s="88" t="s">
        <v>25</v>
      </c>
      <c r="O205" s="28">
        <f t="shared" si="51"/>
        <v>0</v>
      </c>
      <c r="P205" s="29">
        <f t="shared" si="52"/>
        <v>0</v>
      </c>
      <c r="Q205" s="29">
        <f t="shared" si="60"/>
        <v>0</v>
      </c>
      <c r="R205" s="29">
        <f t="shared" si="61"/>
        <v>0</v>
      </c>
      <c r="S205" s="30">
        <f t="shared" si="62"/>
        <v>0</v>
      </c>
      <c r="T205" s="95">
        <f t="shared" si="63"/>
        <v>0</v>
      </c>
      <c r="U205" s="32">
        <f t="shared" si="64"/>
        <v>0</v>
      </c>
      <c r="V205" s="33">
        <f t="shared" si="65"/>
        <v>0</v>
      </c>
      <c r="W205" s="32">
        <f t="shared" si="53"/>
        <v>0</v>
      </c>
      <c r="X205" s="34">
        <f t="shared" si="54"/>
        <v>0</v>
      </c>
      <c r="Y205" s="32">
        <f t="shared" si="55"/>
        <v>0</v>
      </c>
      <c r="Z205" s="34">
        <f t="shared" si="56"/>
        <v>0</v>
      </c>
      <c r="AA205" s="31">
        <f t="shared" si="66"/>
        <v>0</v>
      </c>
      <c r="AB205" s="110">
        <f t="shared" si="67"/>
        <v>0</v>
      </c>
      <c r="AC205" s="35"/>
    </row>
    <row r="206" spans="1:29" ht="17.25" x14ac:dyDescent="0.25">
      <c r="A206" s="46"/>
      <c r="B206" s="47"/>
      <c r="C206" s="47"/>
      <c r="D206" s="48"/>
      <c r="E206" s="49"/>
      <c r="F206" s="50"/>
      <c r="G206" s="50"/>
      <c r="H206" s="51"/>
      <c r="I206" s="51"/>
      <c r="J206" s="27">
        <f t="shared" si="57"/>
        <v>0</v>
      </c>
      <c r="K206" s="119" t="str">
        <f t="shared" si="58"/>
        <v/>
      </c>
      <c r="L206" s="116" t="str">
        <f t="shared" si="59"/>
        <v/>
      </c>
      <c r="M206" s="85"/>
      <c r="N206" s="88" t="s">
        <v>25</v>
      </c>
      <c r="O206" s="28">
        <f t="shared" si="51"/>
        <v>0</v>
      </c>
      <c r="P206" s="29">
        <f t="shared" si="52"/>
        <v>0</v>
      </c>
      <c r="Q206" s="29">
        <f t="shared" si="60"/>
        <v>0</v>
      </c>
      <c r="R206" s="29">
        <f t="shared" si="61"/>
        <v>0</v>
      </c>
      <c r="S206" s="30">
        <f t="shared" si="62"/>
        <v>0</v>
      </c>
      <c r="T206" s="95">
        <f t="shared" si="63"/>
        <v>0</v>
      </c>
      <c r="U206" s="32">
        <f t="shared" si="64"/>
        <v>0</v>
      </c>
      <c r="V206" s="33">
        <f t="shared" si="65"/>
        <v>0</v>
      </c>
      <c r="W206" s="32">
        <f t="shared" si="53"/>
        <v>0</v>
      </c>
      <c r="X206" s="34">
        <f t="shared" si="54"/>
        <v>0</v>
      </c>
      <c r="Y206" s="32">
        <f t="shared" si="55"/>
        <v>0</v>
      </c>
      <c r="Z206" s="34">
        <f t="shared" si="56"/>
        <v>0</v>
      </c>
      <c r="AA206" s="31">
        <f t="shared" si="66"/>
        <v>0</v>
      </c>
      <c r="AB206" s="110">
        <f t="shared" si="67"/>
        <v>0</v>
      </c>
      <c r="AC206" s="35"/>
    </row>
    <row r="207" spans="1:29" ht="17.25" x14ac:dyDescent="0.25">
      <c r="A207" s="46"/>
      <c r="B207" s="47"/>
      <c r="C207" s="47"/>
      <c r="D207" s="48"/>
      <c r="E207" s="49"/>
      <c r="F207" s="50"/>
      <c r="G207" s="50"/>
      <c r="H207" s="51"/>
      <c r="I207" s="51"/>
      <c r="J207" s="27">
        <f t="shared" si="57"/>
        <v>0</v>
      </c>
      <c r="K207" s="119" t="str">
        <f t="shared" si="58"/>
        <v/>
      </c>
      <c r="L207" s="116" t="str">
        <f t="shared" si="59"/>
        <v/>
      </c>
      <c r="M207" s="85"/>
      <c r="N207" s="88" t="s">
        <v>25</v>
      </c>
      <c r="O207" s="28">
        <f t="shared" si="51"/>
        <v>0</v>
      </c>
      <c r="P207" s="29">
        <f t="shared" si="52"/>
        <v>0</v>
      </c>
      <c r="Q207" s="29">
        <f t="shared" si="60"/>
        <v>0</v>
      </c>
      <c r="R207" s="29">
        <f t="shared" si="61"/>
        <v>0</v>
      </c>
      <c r="S207" s="30">
        <f t="shared" si="62"/>
        <v>0</v>
      </c>
      <c r="T207" s="95">
        <f t="shared" si="63"/>
        <v>0</v>
      </c>
      <c r="U207" s="32">
        <f t="shared" si="64"/>
        <v>0</v>
      </c>
      <c r="V207" s="33">
        <f t="shared" si="65"/>
        <v>0</v>
      </c>
      <c r="W207" s="32">
        <f t="shared" si="53"/>
        <v>0</v>
      </c>
      <c r="X207" s="34">
        <f t="shared" si="54"/>
        <v>0</v>
      </c>
      <c r="Y207" s="32">
        <f t="shared" si="55"/>
        <v>0</v>
      </c>
      <c r="Z207" s="34">
        <f t="shared" si="56"/>
        <v>0</v>
      </c>
      <c r="AA207" s="31">
        <f t="shared" si="66"/>
        <v>0</v>
      </c>
      <c r="AB207" s="110">
        <f t="shared" si="67"/>
        <v>0</v>
      </c>
      <c r="AC207" s="35"/>
    </row>
    <row r="208" spans="1:29" ht="17.25" x14ac:dyDescent="0.25">
      <c r="A208" s="46"/>
      <c r="B208" s="47"/>
      <c r="C208" s="47"/>
      <c r="D208" s="48"/>
      <c r="E208" s="49"/>
      <c r="F208" s="50"/>
      <c r="G208" s="50"/>
      <c r="H208" s="51"/>
      <c r="I208" s="51"/>
      <c r="J208" s="27">
        <f t="shared" si="57"/>
        <v>0</v>
      </c>
      <c r="K208" s="119" t="str">
        <f t="shared" si="58"/>
        <v/>
      </c>
      <c r="L208" s="116" t="str">
        <f t="shared" si="59"/>
        <v/>
      </c>
      <c r="M208" s="85"/>
      <c r="N208" s="88" t="s">
        <v>25</v>
      </c>
      <c r="O208" s="28">
        <f t="shared" si="51"/>
        <v>0</v>
      </c>
      <c r="P208" s="29">
        <f t="shared" si="52"/>
        <v>0</v>
      </c>
      <c r="Q208" s="29">
        <f t="shared" si="60"/>
        <v>0</v>
      </c>
      <c r="R208" s="29">
        <f t="shared" si="61"/>
        <v>0</v>
      </c>
      <c r="S208" s="30">
        <f t="shared" si="62"/>
        <v>0</v>
      </c>
      <c r="T208" s="95">
        <f t="shared" si="63"/>
        <v>0</v>
      </c>
      <c r="U208" s="32">
        <f t="shared" si="64"/>
        <v>0</v>
      </c>
      <c r="V208" s="33">
        <f t="shared" si="65"/>
        <v>0</v>
      </c>
      <c r="W208" s="32">
        <f t="shared" si="53"/>
        <v>0</v>
      </c>
      <c r="X208" s="34">
        <f t="shared" si="54"/>
        <v>0</v>
      </c>
      <c r="Y208" s="32">
        <f t="shared" si="55"/>
        <v>0</v>
      </c>
      <c r="Z208" s="34">
        <f t="shared" si="56"/>
        <v>0</v>
      </c>
      <c r="AA208" s="31">
        <f t="shared" si="66"/>
        <v>0</v>
      </c>
      <c r="AB208" s="110">
        <f t="shared" si="67"/>
        <v>0</v>
      </c>
      <c r="AC208" s="35"/>
    </row>
    <row r="209" spans="1:29" ht="17.25" x14ac:dyDescent="0.25">
      <c r="A209" s="46"/>
      <c r="B209" s="47"/>
      <c r="C209" s="47"/>
      <c r="D209" s="48"/>
      <c r="E209" s="49"/>
      <c r="F209" s="50"/>
      <c r="G209" s="50"/>
      <c r="H209" s="51"/>
      <c r="I209" s="51"/>
      <c r="J209" s="27">
        <f t="shared" si="57"/>
        <v>0</v>
      </c>
      <c r="K209" s="119" t="str">
        <f t="shared" si="58"/>
        <v/>
      </c>
      <c r="L209" s="116" t="str">
        <f t="shared" si="59"/>
        <v/>
      </c>
      <c r="M209" s="85"/>
      <c r="N209" s="88" t="s">
        <v>25</v>
      </c>
      <c r="O209" s="28">
        <f t="shared" si="51"/>
        <v>0</v>
      </c>
      <c r="P209" s="29">
        <f t="shared" si="52"/>
        <v>0</v>
      </c>
      <c r="Q209" s="29">
        <f t="shared" si="60"/>
        <v>0</v>
      </c>
      <c r="R209" s="29">
        <f t="shared" si="61"/>
        <v>0</v>
      </c>
      <c r="S209" s="30">
        <f t="shared" si="62"/>
        <v>0</v>
      </c>
      <c r="T209" s="95">
        <f t="shared" si="63"/>
        <v>0</v>
      </c>
      <c r="U209" s="32">
        <f t="shared" si="64"/>
        <v>0</v>
      </c>
      <c r="V209" s="33">
        <f t="shared" si="65"/>
        <v>0</v>
      </c>
      <c r="W209" s="32">
        <f t="shared" si="53"/>
        <v>0</v>
      </c>
      <c r="X209" s="34">
        <f t="shared" si="54"/>
        <v>0</v>
      </c>
      <c r="Y209" s="32">
        <f t="shared" si="55"/>
        <v>0</v>
      </c>
      <c r="Z209" s="34">
        <f t="shared" si="56"/>
        <v>0</v>
      </c>
      <c r="AA209" s="31">
        <f t="shared" si="66"/>
        <v>0</v>
      </c>
      <c r="AB209" s="110">
        <f t="shared" si="67"/>
        <v>0</v>
      </c>
      <c r="AC209" s="35"/>
    </row>
    <row r="210" spans="1:29" ht="17.25" x14ac:dyDescent="0.25">
      <c r="A210" s="46"/>
      <c r="B210" s="47"/>
      <c r="C210" s="47"/>
      <c r="D210" s="48"/>
      <c r="E210" s="49"/>
      <c r="F210" s="50"/>
      <c r="G210" s="50"/>
      <c r="H210" s="51"/>
      <c r="I210" s="51"/>
      <c r="J210" s="27">
        <f t="shared" si="57"/>
        <v>0</v>
      </c>
      <c r="K210" s="119" t="str">
        <f t="shared" si="58"/>
        <v/>
      </c>
      <c r="L210" s="116" t="str">
        <f t="shared" si="59"/>
        <v/>
      </c>
      <c r="M210" s="85"/>
      <c r="N210" s="88" t="s">
        <v>25</v>
      </c>
      <c r="O210" s="28">
        <f t="shared" si="51"/>
        <v>0</v>
      </c>
      <c r="P210" s="29">
        <f t="shared" si="52"/>
        <v>0</v>
      </c>
      <c r="Q210" s="29">
        <f t="shared" si="60"/>
        <v>0</v>
      </c>
      <c r="R210" s="29">
        <f t="shared" si="61"/>
        <v>0</v>
      </c>
      <c r="S210" s="30">
        <f t="shared" si="62"/>
        <v>0</v>
      </c>
      <c r="T210" s="95">
        <f t="shared" si="63"/>
        <v>0</v>
      </c>
      <c r="U210" s="32">
        <f t="shared" si="64"/>
        <v>0</v>
      </c>
      <c r="V210" s="33">
        <f t="shared" si="65"/>
        <v>0</v>
      </c>
      <c r="W210" s="32">
        <f t="shared" si="53"/>
        <v>0</v>
      </c>
      <c r="X210" s="34">
        <f t="shared" si="54"/>
        <v>0</v>
      </c>
      <c r="Y210" s="32">
        <f t="shared" si="55"/>
        <v>0</v>
      </c>
      <c r="Z210" s="34">
        <f t="shared" si="56"/>
        <v>0</v>
      </c>
      <c r="AA210" s="31">
        <f t="shared" si="66"/>
        <v>0</v>
      </c>
      <c r="AB210" s="110">
        <f t="shared" si="67"/>
        <v>0</v>
      </c>
      <c r="AC210" s="35"/>
    </row>
    <row r="211" spans="1:29" ht="17.25" x14ac:dyDescent="0.25">
      <c r="A211" s="46"/>
      <c r="B211" s="47"/>
      <c r="C211" s="47"/>
      <c r="D211" s="48"/>
      <c r="E211" s="49"/>
      <c r="F211" s="50"/>
      <c r="G211" s="50"/>
      <c r="H211" s="51"/>
      <c r="I211" s="51"/>
      <c r="J211" s="27">
        <f t="shared" si="57"/>
        <v>0</v>
      </c>
      <c r="K211" s="119" t="str">
        <f t="shared" si="58"/>
        <v/>
      </c>
      <c r="L211" s="116" t="str">
        <f t="shared" si="59"/>
        <v/>
      </c>
      <c r="M211" s="85"/>
      <c r="N211" s="88" t="s">
        <v>25</v>
      </c>
      <c r="O211" s="28">
        <f t="shared" si="51"/>
        <v>0</v>
      </c>
      <c r="P211" s="29">
        <f t="shared" si="52"/>
        <v>0</v>
      </c>
      <c r="Q211" s="29">
        <f t="shared" si="60"/>
        <v>0</v>
      </c>
      <c r="R211" s="29">
        <f t="shared" si="61"/>
        <v>0</v>
      </c>
      <c r="S211" s="30">
        <f t="shared" si="62"/>
        <v>0</v>
      </c>
      <c r="T211" s="95">
        <f t="shared" si="63"/>
        <v>0</v>
      </c>
      <c r="U211" s="32">
        <f t="shared" si="64"/>
        <v>0</v>
      </c>
      <c r="V211" s="33">
        <f t="shared" si="65"/>
        <v>0</v>
      </c>
      <c r="W211" s="32">
        <f t="shared" si="53"/>
        <v>0</v>
      </c>
      <c r="X211" s="34">
        <f t="shared" si="54"/>
        <v>0</v>
      </c>
      <c r="Y211" s="32">
        <f t="shared" si="55"/>
        <v>0</v>
      </c>
      <c r="Z211" s="34">
        <f t="shared" si="56"/>
        <v>0</v>
      </c>
      <c r="AA211" s="31">
        <f t="shared" si="66"/>
        <v>0</v>
      </c>
      <c r="AB211" s="110">
        <f t="shared" si="67"/>
        <v>0</v>
      </c>
      <c r="AC211" s="35"/>
    </row>
    <row r="212" spans="1:29" ht="17.25" x14ac:dyDescent="0.25">
      <c r="A212" s="46"/>
      <c r="B212" s="47"/>
      <c r="C212" s="47"/>
      <c r="D212" s="48"/>
      <c r="E212" s="49"/>
      <c r="F212" s="50"/>
      <c r="G212" s="50"/>
      <c r="H212" s="51"/>
      <c r="I212" s="51"/>
      <c r="J212" s="27">
        <f t="shared" si="57"/>
        <v>0</v>
      </c>
      <c r="K212" s="119" t="str">
        <f t="shared" si="58"/>
        <v/>
      </c>
      <c r="L212" s="116" t="str">
        <f t="shared" si="59"/>
        <v/>
      </c>
      <c r="M212" s="85"/>
      <c r="N212" s="88" t="s">
        <v>25</v>
      </c>
      <c r="O212" s="28">
        <f t="shared" si="51"/>
        <v>0</v>
      </c>
      <c r="P212" s="29">
        <f t="shared" si="52"/>
        <v>0</v>
      </c>
      <c r="Q212" s="29">
        <f t="shared" si="60"/>
        <v>0</v>
      </c>
      <c r="R212" s="29">
        <f t="shared" si="61"/>
        <v>0</v>
      </c>
      <c r="S212" s="30">
        <f t="shared" si="62"/>
        <v>0</v>
      </c>
      <c r="T212" s="95">
        <f t="shared" si="63"/>
        <v>0</v>
      </c>
      <c r="U212" s="32">
        <f t="shared" si="64"/>
        <v>0</v>
      </c>
      <c r="V212" s="33">
        <f t="shared" si="65"/>
        <v>0</v>
      </c>
      <c r="W212" s="32">
        <f t="shared" si="53"/>
        <v>0</v>
      </c>
      <c r="X212" s="34">
        <f t="shared" si="54"/>
        <v>0</v>
      </c>
      <c r="Y212" s="32">
        <f t="shared" si="55"/>
        <v>0</v>
      </c>
      <c r="Z212" s="34">
        <f t="shared" si="56"/>
        <v>0</v>
      </c>
      <c r="AA212" s="31">
        <f t="shared" si="66"/>
        <v>0</v>
      </c>
      <c r="AB212" s="110">
        <f t="shared" si="67"/>
        <v>0</v>
      </c>
      <c r="AC212" s="35"/>
    </row>
    <row r="213" spans="1:29" ht="17.25" x14ac:dyDescent="0.25">
      <c r="A213" s="46"/>
      <c r="B213" s="47"/>
      <c r="C213" s="47"/>
      <c r="D213" s="48"/>
      <c r="E213" s="49"/>
      <c r="F213" s="50"/>
      <c r="G213" s="50"/>
      <c r="H213" s="51"/>
      <c r="I213" s="51"/>
      <c r="J213" s="27">
        <f t="shared" si="57"/>
        <v>0</v>
      </c>
      <c r="K213" s="119" t="str">
        <f t="shared" si="58"/>
        <v/>
      </c>
      <c r="L213" s="116" t="str">
        <f t="shared" si="59"/>
        <v/>
      </c>
      <c r="M213" s="85"/>
      <c r="N213" s="88" t="s">
        <v>25</v>
      </c>
      <c r="O213" s="28">
        <f t="shared" si="51"/>
        <v>0</v>
      </c>
      <c r="P213" s="29">
        <f t="shared" si="52"/>
        <v>0</v>
      </c>
      <c r="Q213" s="29">
        <f t="shared" si="60"/>
        <v>0</v>
      </c>
      <c r="R213" s="29">
        <f t="shared" si="61"/>
        <v>0</v>
      </c>
      <c r="S213" s="30">
        <f t="shared" si="62"/>
        <v>0</v>
      </c>
      <c r="T213" s="95">
        <f t="shared" si="63"/>
        <v>0</v>
      </c>
      <c r="U213" s="32">
        <f t="shared" si="64"/>
        <v>0</v>
      </c>
      <c r="V213" s="33">
        <f t="shared" si="65"/>
        <v>0</v>
      </c>
      <c r="W213" s="32">
        <f t="shared" si="53"/>
        <v>0</v>
      </c>
      <c r="X213" s="34">
        <f t="shared" si="54"/>
        <v>0</v>
      </c>
      <c r="Y213" s="32">
        <f t="shared" si="55"/>
        <v>0</v>
      </c>
      <c r="Z213" s="34">
        <f t="shared" si="56"/>
        <v>0</v>
      </c>
      <c r="AA213" s="31">
        <f t="shared" si="66"/>
        <v>0</v>
      </c>
      <c r="AB213" s="110">
        <f t="shared" si="67"/>
        <v>0</v>
      </c>
      <c r="AC213" s="35"/>
    </row>
    <row r="214" spans="1:29" ht="17.25" x14ac:dyDescent="0.25">
      <c r="A214" s="46"/>
      <c r="B214" s="47"/>
      <c r="C214" s="47"/>
      <c r="D214" s="48"/>
      <c r="E214" s="49"/>
      <c r="F214" s="50"/>
      <c r="G214" s="50"/>
      <c r="H214" s="51"/>
      <c r="I214" s="51"/>
      <c r="J214" s="27">
        <f t="shared" si="57"/>
        <v>0</v>
      </c>
      <c r="K214" s="119" t="str">
        <f t="shared" si="58"/>
        <v/>
      </c>
      <c r="L214" s="116" t="str">
        <f t="shared" si="59"/>
        <v/>
      </c>
      <c r="M214" s="85"/>
      <c r="N214" s="88" t="s">
        <v>25</v>
      </c>
      <c r="O214" s="28">
        <f t="shared" si="51"/>
        <v>0</v>
      </c>
      <c r="P214" s="29">
        <f t="shared" si="52"/>
        <v>0</v>
      </c>
      <c r="Q214" s="29">
        <f t="shared" si="60"/>
        <v>0</v>
      </c>
      <c r="R214" s="29">
        <f t="shared" si="61"/>
        <v>0</v>
      </c>
      <c r="S214" s="30">
        <f t="shared" si="62"/>
        <v>0</v>
      </c>
      <c r="T214" s="95">
        <f t="shared" si="63"/>
        <v>0</v>
      </c>
      <c r="U214" s="32">
        <f t="shared" si="64"/>
        <v>0</v>
      </c>
      <c r="V214" s="33">
        <f t="shared" si="65"/>
        <v>0</v>
      </c>
      <c r="W214" s="32">
        <f t="shared" si="53"/>
        <v>0</v>
      </c>
      <c r="X214" s="34">
        <f t="shared" si="54"/>
        <v>0</v>
      </c>
      <c r="Y214" s="32">
        <f t="shared" si="55"/>
        <v>0</v>
      </c>
      <c r="Z214" s="34">
        <f t="shared" si="56"/>
        <v>0</v>
      </c>
      <c r="AA214" s="31">
        <f t="shared" si="66"/>
        <v>0</v>
      </c>
      <c r="AB214" s="110">
        <f t="shared" si="67"/>
        <v>0</v>
      </c>
      <c r="AC214" s="35"/>
    </row>
    <row r="215" spans="1:29" ht="17.25" x14ac:dyDescent="0.25">
      <c r="A215" s="46"/>
      <c r="B215" s="47"/>
      <c r="C215" s="47"/>
      <c r="D215" s="48"/>
      <c r="E215" s="49"/>
      <c r="F215" s="50"/>
      <c r="G215" s="50"/>
      <c r="H215" s="51"/>
      <c r="I215" s="51"/>
      <c r="J215" s="27">
        <f t="shared" si="57"/>
        <v>0</v>
      </c>
      <c r="K215" s="119" t="str">
        <f t="shared" si="58"/>
        <v/>
      </c>
      <c r="L215" s="116" t="str">
        <f t="shared" si="59"/>
        <v/>
      </c>
      <c r="M215" s="85"/>
      <c r="N215" s="88" t="s">
        <v>25</v>
      </c>
      <c r="O215" s="28">
        <f t="shared" si="51"/>
        <v>0</v>
      </c>
      <c r="P215" s="29">
        <f t="shared" si="52"/>
        <v>0</v>
      </c>
      <c r="Q215" s="29">
        <f t="shared" si="60"/>
        <v>0</v>
      </c>
      <c r="R215" s="29">
        <f t="shared" si="61"/>
        <v>0</v>
      </c>
      <c r="S215" s="30">
        <f t="shared" si="62"/>
        <v>0</v>
      </c>
      <c r="T215" s="95">
        <f t="shared" si="63"/>
        <v>0</v>
      </c>
      <c r="U215" s="32">
        <f t="shared" si="64"/>
        <v>0</v>
      </c>
      <c r="V215" s="33">
        <f t="shared" si="65"/>
        <v>0</v>
      </c>
      <c r="W215" s="32">
        <f t="shared" si="53"/>
        <v>0</v>
      </c>
      <c r="X215" s="34">
        <f t="shared" si="54"/>
        <v>0</v>
      </c>
      <c r="Y215" s="32">
        <f t="shared" si="55"/>
        <v>0</v>
      </c>
      <c r="Z215" s="34">
        <f t="shared" si="56"/>
        <v>0</v>
      </c>
      <c r="AA215" s="31">
        <f t="shared" si="66"/>
        <v>0</v>
      </c>
      <c r="AB215" s="110">
        <f t="shared" si="67"/>
        <v>0</v>
      </c>
      <c r="AC215" s="35"/>
    </row>
    <row r="216" spans="1:29" ht="17.25" x14ac:dyDescent="0.25">
      <c r="A216" s="46"/>
      <c r="B216" s="47"/>
      <c r="C216" s="47"/>
      <c r="D216" s="48"/>
      <c r="E216" s="49"/>
      <c r="F216" s="50"/>
      <c r="G216" s="50"/>
      <c r="H216" s="51"/>
      <c r="I216" s="51"/>
      <c r="J216" s="27">
        <f t="shared" si="57"/>
        <v>0</v>
      </c>
      <c r="K216" s="119" t="str">
        <f t="shared" si="58"/>
        <v/>
      </c>
      <c r="L216" s="116" t="str">
        <f t="shared" si="59"/>
        <v/>
      </c>
      <c r="M216" s="85"/>
      <c r="N216" s="88" t="s">
        <v>25</v>
      </c>
      <c r="O216" s="28">
        <f t="shared" si="51"/>
        <v>0</v>
      </c>
      <c r="P216" s="29">
        <f t="shared" si="52"/>
        <v>0</v>
      </c>
      <c r="Q216" s="29">
        <f t="shared" si="60"/>
        <v>0</v>
      </c>
      <c r="R216" s="29">
        <f t="shared" si="61"/>
        <v>0</v>
      </c>
      <c r="S216" s="30">
        <f t="shared" si="62"/>
        <v>0</v>
      </c>
      <c r="T216" s="95">
        <f t="shared" si="63"/>
        <v>0</v>
      </c>
      <c r="U216" s="32">
        <f t="shared" si="64"/>
        <v>0</v>
      </c>
      <c r="V216" s="33">
        <f t="shared" si="65"/>
        <v>0</v>
      </c>
      <c r="W216" s="32">
        <f t="shared" si="53"/>
        <v>0</v>
      </c>
      <c r="X216" s="34">
        <f t="shared" si="54"/>
        <v>0</v>
      </c>
      <c r="Y216" s="32">
        <f t="shared" si="55"/>
        <v>0</v>
      </c>
      <c r="Z216" s="34">
        <f t="shared" si="56"/>
        <v>0</v>
      </c>
      <c r="AA216" s="31">
        <f t="shared" si="66"/>
        <v>0</v>
      </c>
      <c r="AB216" s="110">
        <f t="shared" si="67"/>
        <v>0</v>
      </c>
      <c r="AC216" s="35"/>
    </row>
    <row r="217" spans="1:29" ht="17.25" x14ac:dyDescent="0.25">
      <c r="A217" s="46"/>
      <c r="B217" s="47"/>
      <c r="C217" s="47"/>
      <c r="D217" s="48"/>
      <c r="E217" s="49"/>
      <c r="F217" s="50"/>
      <c r="G217" s="50"/>
      <c r="H217" s="51"/>
      <c r="I217" s="51"/>
      <c r="J217" s="27">
        <f t="shared" si="57"/>
        <v>0</v>
      </c>
      <c r="K217" s="119" t="str">
        <f t="shared" si="58"/>
        <v/>
      </c>
      <c r="L217" s="116" t="str">
        <f t="shared" si="59"/>
        <v/>
      </c>
      <c r="M217" s="85"/>
      <c r="N217" s="88" t="s">
        <v>25</v>
      </c>
      <c r="O217" s="28">
        <f t="shared" si="51"/>
        <v>0</v>
      </c>
      <c r="P217" s="29">
        <f t="shared" si="52"/>
        <v>0</v>
      </c>
      <c r="Q217" s="29">
        <f t="shared" si="60"/>
        <v>0</v>
      </c>
      <c r="R217" s="29">
        <f t="shared" si="61"/>
        <v>0</v>
      </c>
      <c r="S217" s="30">
        <f t="shared" si="62"/>
        <v>0</v>
      </c>
      <c r="T217" s="95">
        <f t="shared" si="63"/>
        <v>0</v>
      </c>
      <c r="U217" s="32">
        <f t="shared" si="64"/>
        <v>0</v>
      </c>
      <c r="V217" s="33">
        <f t="shared" si="65"/>
        <v>0</v>
      </c>
      <c r="W217" s="32">
        <f t="shared" si="53"/>
        <v>0</v>
      </c>
      <c r="X217" s="34">
        <f t="shared" si="54"/>
        <v>0</v>
      </c>
      <c r="Y217" s="32">
        <f t="shared" si="55"/>
        <v>0</v>
      </c>
      <c r="Z217" s="34">
        <f t="shared" si="56"/>
        <v>0</v>
      </c>
      <c r="AA217" s="31">
        <f t="shared" si="66"/>
        <v>0</v>
      </c>
      <c r="AB217" s="110">
        <f t="shared" si="67"/>
        <v>0</v>
      </c>
      <c r="AC217" s="35"/>
    </row>
    <row r="218" spans="1:29" ht="17.25" x14ac:dyDescent="0.25">
      <c r="A218" s="46"/>
      <c r="B218" s="47"/>
      <c r="C218" s="47"/>
      <c r="D218" s="48"/>
      <c r="E218" s="49"/>
      <c r="F218" s="50"/>
      <c r="G218" s="50"/>
      <c r="H218" s="51"/>
      <c r="I218" s="51"/>
      <c r="J218" s="27">
        <f t="shared" si="57"/>
        <v>0</v>
      </c>
      <c r="K218" s="119" t="str">
        <f t="shared" si="58"/>
        <v/>
      </c>
      <c r="L218" s="116" t="str">
        <f t="shared" si="59"/>
        <v/>
      </c>
      <c r="M218" s="85"/>
      <c r="N218" s="88" t="s">
        <v>25</v>
      </c>
      <c r="O218" s="28">
        <f t="shared" si="51"/>
        <v>0</v>
      </c>
      <c r="P218" s="29">
        <f t="shared" si="52"/>
        <v>0</v>
      </c>
      <c r="Q218" s="29">
        <f t="shared" si="60"/>
        <v>0</v>
      </c>
      <c r="R218" s="29">
        <f t="shared" si="61"/>
        <v>0</v>
      </c>
      <c r="S218" s="30">
        <f t="shared" si="62"/>
        <v>0</v>
      </c>
      <c r="T218" s="95">
        <f t="shared" si="63"/>
        <v>0</v>
      </c>
      <c r="U218" s="32">
        <f t="shared" si="64"/>
        <v>0</v>
      </c>
      <c r="V218" s="33">
        <f t="shared" si="65"/>
        <v>0</v>
      </c>
      <c r="W218" s="32">
        <f t="shared" si="53"/>
        <v>0</v>
      </c>
      <c r="X218" s="34">
        <f t="shared" si="54"/>
        <v>0</v>
      </c>
      <c r="Y218" s="32">
        <f t="shared" si="55"/>
        <v>0</v>
      </c>
      <c r="Z218" s="34">
        <f t="shared" si="56"/>
        <v>0</v>
      </c>
      <c r="AA218" s="31">
        <f t="shared" si="66"/>
        <v>0</v>
      </c>
      <c r="AB218" s="110">
        <f t="shared" si="67"/>
        <v>0</v>
      </c>
      <c r="AC218" s="35"/>
    </row>
    <row r="219" spans="1:29" ht="17.25" x14ac:dyDescent="0.25">
      <c r="A219" s="46"/>
      <c r="B219" s="47"/>
      <c r="C219" s="47"/>
      <c r="D219" s="48"/>
      <c r="E219" s="49"/>
      <c r="F219" s="50"/>
      <c r="G219" s="50"/>
      <c r="H219" s="51"/>
      <c r="I219" s="51"/>
      <c r="J219" s="27">
        <f t="shared" si="57"/>
        <v>0</v>
      </c>
      <c r="K219" s="119" t="str">
        <f t="shared" si="58"/>
        <v/>
      </c>
      <c r="L219" s="116" t="str">
        <f t="shared" si="59"/>
        <v/>
      </c>
      <c r="M219" s="85"/>
      <c r="N219" s="88" t="s">
        <v>25</v>
      </c>
      <c r="O219" s="28">
        <f t="shared" si="51"/>
        <v>0</v>
      </c>
      <c r="P219" s="29">
        <f t="shared" si="52"/>
        <v>0</v>
      </c>
      <c r="Q219" s="29">
        <f t="shared" si="60"/>
        <v>0</v>
      </c>
      <c r="R219" s="29">
        <f t="shared" si="61"/>
        <v>0</v>
      </c>
      <c r="S219" s="30">
        <f t="shared" si="62"/>
        <v>0</v>
      </c>
      <c r="T219" s="95">
        <f t="shared" si="63"/>
        <v>0</v>
      </c>
      <c r="U219" s="32">
        <f t="shared" si="64"/>
        <v>0</v>
      </c>
      <c r="V219" s="33">
        <f t="shared" si="65"/>
        <v>0</v>
      </c>
      <c r="W219" s="32">
        <f t="shared" si="53"/>
        <v>0</v>
      </c>
      <c r="X219" s="34">
        <f t="shared" si="54"/>
        <v>0</v>
      </c>
      <c r="Y219" s="32">
        <f t="shared" si="55"/>
        <v>0</v>
      </c>
      <c r="Z219" s="34">
        <f t="shared" si="56"/>
        <v>0</v>
      </c>
      <c r="AA219" s="31">
        <f t="shared" si="66"/>
        <v>0</v>
      </c>
      <c r="AB219" s="110">
        <f t="shared" si="67"/>
        <v>0</v>
      </c>
      <c r="AC219" s="35"/>
    </row>
    <row r="220" spans="1:29" ht="17.25" x14ac:dyDescent="0.25">
      <c r="A220" s="46"/>
      <c r="B220" s="47"/>
      <c r="C220" s="47"/>
      <c r="D220" s="48"/>
      <c r="E220" s="49"/>
      <c r="F220" s="50"/>
      <c r="G220" s="50"/>
      <c r="H220" s="51"/>
      <c r="I220" s="51"/>
      <c r="J220" s="27">
        <f t="shared" si="57"/>
        <v>0</v>
      </c>
      <c r="K220" s="119" t="str">
        <f t="shared" si="58"/>
        <v/>
      </c>
      <c r="L220" s="116" t="str">
        <f t="shared" si="59"/>
        <v/>
      </c>
      <c r="M220" s="85"/>
      <c r="N220" s="88" t="s">
        <v>25</v>
      </c>
      <c r="O220" s="28">
        <f t="shared" si="51"/>
        <v>0</v>
      </c>
      <c r="P220" s="29">
        <f t="shared" si="52"/>
        <v>0</v>
      </c>
      <c r="Q220" s="29">
        <f t="shared" si="60"/>
        <v>0</v>
      </c>
      <c r="R220" s="29">
        <f t="shared" si="61"/>
        <v>0</v>
      </c>
      <c r="S220" s="30">
        <f t="shared" si="62"/>
        <v>0</v>
      </c>
      <c r="T220" s="95">
        <f t="shared" si="63"/>
        <v>0</v>
      </c>
      <c r="U220" s="32">
        <f t="shared" si="64"/>
        <v>0</v>
      </c>
      <c r="V220" s="33">
        <f t="shared" si="65"/>
        <v>0</v>
      </c>
      <c r="W220" s="32">
        <f t="shared" si="53"/>
        <v>0</v>
      </c>
      <c r="X220" s="34">
        <f t="shared" si="54"/>
        <v>0</v>
      </c>
      <c r="Y220" s="32">
        <f t="shared" si="55"/>
        <v>0</v>
      </c>
      <c r="Z220" s="34">
        <f t="shared" si="56"/>
        <v>0</v>
      </c>
      <c r="AA220" s="31">
        <f t="shared" si="66"/>
        <v>0</v>
      </c>
      <c r="AB220" s="110">
        <f t="shared" si="67"/>
        <v>0</v>
      </c>
      <c r="AC220" s="35"/>
    </row>
    <row r="221" spans="1:29" ht="17.25" x14ac:dyDescent="0.25">
      <c r="A221" s="46"/>
      <c r="B221" s="47"/>
      <c r="C221" s="47"/>
      <c r="D221" s="48"/>
      <c r="E221" s="49"/>
      <c r="F221" s="50"/>
      <c r="G221" s="50"/>
      <c r="H221" s="51"/>
      <c r="I221" s="51"/>
      <c r="J221" s="27">
        <f t="shared" si="57"/>
        <v>0</v>
      </c>
      <c r="K221" s="119" t="str">
        <f t="shared" si="58"/>
        <v/>
      </c>
      <c r="L221" s="116" t="str">
        <f t="shared" si="59"/>
        <v/>
      </c>
      <c r="M221" s="85"/>
      <c r="N221" s="88" t="s">
        <v>25</v>
      </c>
      <c r="O221" s="28">
        <f t="shared" si="51"/>
        <v>0</v>
      </c>
      <c r="P221" s="29">
        <f t="shared" si="52"/>
        <v>0</v>
      </c>
      <c r="Q221" s="29">
        <f t="shared" si="60"/>
        <v>0</v>
      </c>
      <c r="R221" s="29">
        <f t="shared" si="61"/>
        <v>0</v>
      </c>
      <c r="S221" s="30">
        <f t="shared" si="62"/>
        <v>0</v>
      </c>
      <c r="T221" s="95">
        <f t="shared" si="63"/>
        <v>0</v>
      </c>
      <c r="U221" s="32">
        <f t="shared" si="64"/>
        <v>0</v>
      </c>
      <c r="V221" s="33">
        <f t="shared" si="65"/>
        <v>0</v>
      </c>
      <c r="W221" s="32">
        <f t="shared" si="53"/>
        <v>0</v>
      </c>
      <c r="X221" s="34">
        <f t="shared" si="54"/>
        <v>0</v>
      </c>
      <c r="Y221" s="32">
        <f t="shared" si="55"/>
        <v>0</v>
      </c>
      <c r="Z221" s="34">
        <f t="shared" si="56"/>
        <v>0</v>
      </c>
      <c r="AA221" s="31">
        <f t="shared" si="66"/>
        <v>0</v>
      </c>
      <c r="AB221" s="110">
        <f t="shared" si="67"/>
        <v>0</v>
      </c>
      <c r="AC221" s="35"/>
    </row>
    <row r="222" spans="1:29" ht="17.25" x14ac:dyDescent="0.25">
      <c r="A222" s="46"/>
      <c r="B222" s="47"/>
      <c r="C222" s="47"/>
      <c r="D222" s="48"/>
      <c r="E222" s="49"/>
      <c r="F222" s="50"/>
      <c r="G222" s="50"/>
      <c r="H222" s="51"/>
      <c r="I222" s="51"/>
      <c r="J222" s="27">
        <f t="shared" si="57"/>
        <v>0</v>
      </c>
      <c r="K222" s="119" t="str">
        <f t="shared" si="58"/>
        <v/>
      </c>
      <c r="L222" s="116" t="str">
        <f t="shared" si="59"/>
        <v/>
      </c>
      <c r="M222" s="85"/>
      <c r="N222" s="88" t="s">
        <v>25</v>
      </c>
      <c r="O222" s="28">
        <f t="shared" si="51"/>
        <v>0</v>
      </c>
      <c r="P222" s="29">
        <f t="shared" si="52"/>
        <v>0</v>
      </c>
      <c r="Q222" s="29">
        <f t="shared" si="60"/>
        <v>0</v>
      </c>
      <c r="R222" s="29">
        <f t="shared" si="61"/>
        <v>0</v>
      </c>
      <c r="S222" s="30">
        <f t="shared" si="62"/>
        <v>0</v>
      </c>
      <c r="T222" s="95">
        <f t="shared" si="63"/>
        <v>0</v>
      </c>
      <c r="U222" s="32">
        <f t="shared" si="64"/>
        <v>0</v>
      </c>
      <c r="V222" s="33">
        <f t="shared" si="65"/>
        <v>0</v>
      </c>
      <c r="W222" s="32">
        <f t="shared" si="53"/>
        <v>0</v>
      </c>
      <c r="X222" s="34">
        <f t="shared" si="54"/>
        <v>0</v>
      </c>
      <c r="Y222" s="32">
        <f t="shared" si="55"/>
        <v>0</v>
      </c>
      <c r="Z222" s="34">
        <f t="shared" si="56"/>
        <v>0</v>
      </c>
      <c r="AA222" s="31">
        <f t="shared" si="66"/>
        <v>0</v>
      </c>
      <c r="AB222" s="110">
        <f t="shared" si="67"/>
        <v>0</v>
      </c>
      <c r="AC222" s="35"/>
    </row>
    <row r="223" spans="1:29" ht="17.25" x14ac:dyDescent="0.25">
      <c r="A223" s="46"/>
      <c r="B223" s="47"/>
      <c r="C223" s="47"/>
      <c r="D223" s="48"/>
      <c r="E223" s="49"/>
      <c r="F223" s="50"/>
      <c r="G223" s="50"/>
      <c r="H223" s="51"/>
      <c r="I223" s="51"/>
      <c r="J223" s="27">
        <f t="shared" si="57"/>
        <v>0</v>
      </c>
      <c r="K223" s="119" t="str">
        <f t="shared" si="58"/>
        <v/>
      </c>
      <c r="L223" s="116" t="str">
        <f t="shared" si="59"/>
        <v/>
      </c>
      <c r="M223" s="85"/>
      <c r="N223" s="88" t="s">
        <v>25</v>
      </c>
      <c r="O223" s="28">
        <f t="shared" si="51"/>
        <v>0</v>
      </c>
      <c r="P223" s="29">
        <f t="shared" si="52"/>
        <v>0</v>
      </c>
      <c r="Q223" s="29">
        <f t="shared" si="60"/>
        <v>0</v>
      </c>
      <c r="R223" s="29">
        <f t="shared" si="61"/>
        <v>0</v>
      </c>
      <c r="S223" s="30">
        <f t="shared" si="62"/>
        <v>0</v>
      </c>
      <c r="T223" s="95">
        <f t="shared" si="63"/>
        <v>0</v>
      </c>
      <c r="U223" s="32">
        <f t="shared" si="64"/>
        <v>0</v>
      </c>
      <c r="V223" s="33">
        <f t="shared" si="65"/>
        <v>0</v>
      </c>
      <c r="W223" s="32">
        <f t="shared" si="53"/>
        <v>0</v>
      </c>
      <c r="X223" s="34">
        <f t="shared" si="54"/>
        <v>0</v>
      </c>
      <c r="Y223" s="32">
        <f t="shared" si="55"/>
        <v>0</v>
      </c>
      <c r="Z223" s="34">
        <f t="shared" si="56"/>
        <v>0</v>
      </c>
      <c r="AA223" s="31">
        <f t="shared" si="66"/>
        <v>0</v>
      </c>
      <c r="AB223" s="110">
        <f t="shared" si="67"/>
        <v>0</v>
      </c>
      <c r="AC223" s="35"/>
    </row>
    <row r="224" spans="1:29" ht="17.25" x14ac:dyDescent="0.25">
      <c r="A224" s="46"/>
      <c r="B224" s="47"/>
      <c r="C224" s="47"/>
      <c r="D224" s="48"/>
      <c r="E224" s="49"/>
      <c r="F224" s="50"/>
      <c r="G224" s="50"/>
      <c r="H224" s="51"/>
      <c r="I224" s="51"/>
      <c r="J224" s="27">
        <f t="shared" si="57"/>
        <v>0</v>
      </c>
      <c r="K224" s="119" t="str">
        <f t="shared" si="58"/>
        <v/>
      </c>
      <c r="L224" s="116" t="str">
        <f t="shared" si="59"/>
        <v/>
      </c>
      <c r="M224" s="85"/>
      <c r="N224" s="88" t="s">
        <v>25</v>
      </c>
      <c r="O224" s="28">
        <f t="shared" si="51"/>
        <v>0</v>
      </c>
      <c r="P224" s="29">
        <f t="shared" si="52"/>
        <v>0</v>
      </c>
      <c r="Q224" s="29">
        <f t="shared" si="60"/>
        <v>0</v>
      </c>
      <c r="R224" s="29">
        <f t="shared" si="61"/>
        <v>0</v>
      </c>
      <c r="S224" s="30">
        <f t="shared" si="62"/>
        <v>0</v>
      </c>
      <c r="T224" s="95">
        <f t="shared" si="63"/>
        <v>0</v>
      </c>
      <c r="U224" s="32">
        <f t="shared" si="64"/>
        <v>0</v>
      </c>
      <c r="V224" s="33">
        <f t="shared" si="65"/>
        <v>0</v>
      </c>
      <c r="W224" s="32">
        <f t="shared" si="53"/>
        <v>0</v>
      </c>
      <c r="X224" s="34">
        <f t="shared" si="54"/>
        <v>0</v>
      </c>
      <c r="Y224" s="32">
        <f t="shared" si="55"/>
        <v>0</v>
      </c>
      <c r="Z224" s="34">
        <f t="shared" si="56"/>
        <v>0</v>
      </c>
      <c r="AA224" s="31">
        <f t="shared" si="66"/>
        <v>0</v>
      </c>
      <c r="AB224" s="110">
        <f t="shared" si="67"/>
        <v>0</v>
      </c>
      <c r="AC224" s="35"/>
    </row>
    <row r="225" spans="1:29" ht="17.25" x14ac:dyDescent="0.25">
      <c r="A225" s="46"/>
      <c r="B225" s="47"/>
      <c r="C225" s="47"/>
      <c r="D225" s="48"/>
      <c r="E225" s="49"/>
      <c r="F225" s="50"/>
      <c r="G225" s="50"/>
      <c r="H225" s="51"/>
      <c r="I225" s="51"/>
      <c r="J225" s="27">
        <f t="shared" si="57"/>
        <v>0</v>
      </c>
      <c r="K225" s="119" t="str">
        <f t="shared" si="58"/>
        <v/>
      </c>
      <c r="L225" s="116" t="str">
        <f t="shared" si="59"/>
        <v/>
      </c>
      <c r="M225" s="85"/>
      <c r="N225" s="88" t="s">
        <v>25</v>
      </c>
      <c r="O225" s="28">
        <f t="shared" si="51"/>
        <v>0</v>
      </c>
      <c r="P225" s="29">
        <f t="shared" si="52"/>
        <v>0</v>
      </c>
      <c r="Q225" s="29">
        <f t="shared" si="60"/>
        <v>0</v>
      </c>
      <c r="R225" s="29">
        <f t="shared" si="61"/>
        <v>0</v>
      </c>
      <c r="S225" s="30">
        <f t="shared" si="62"/>
        <v>0</v>
      </c>
      <c r="T225" s="95">
        <f t="shared" si="63"/>
        <v>0</v>
      </c>
      <c r="U225" s="32">
        <f t="shared" si="64"/>
        <v>0</v>
      </c>
      <c r="V225" s="33">
        <f t="shared" si="65"/>
        <v>0</v>
      </c>
      <c r="W225" s="32">
        <f t="shared" si="53"/>
        <v>0</v>
      </c>
      <c r="X225" s="34">
        <f t="shared" si="54"/>
        <v>0</v>
      </c>
      <c r="Y225" s="32">
        <f t="shared" si="55"/>
        <v>0</v>
      </c>
      <c r="Z225" s="34">
        <f t="shared" si="56"/>
        <v>0</v>
      </c>
      <c r="AA225" s="31">
        <f t="shared" si="66"/>
        <v>0</v>
      </c>
      <c r="AB225" s="110">
        <f t="shared" si="67"/>
        <v>0</v>
      </c>
      <c r="AC225" s="35"/>
    </row>
    <row r="226" spans="1:29" ht="17.25" x14ac:dyDescent="0.25">
      <c r="A226" s="46"/>
      <c r="B226" s="47"/>
      <c r="C226" s="47"/>
      <c r="D226" s="48"/>
      <c r="E226" s="49"/>
      <c r="F226" s="50"/>
      <c r="G226" s="50"/>
      <c r="H226" s="51"/>
      <c r="I226" s="51"/>
      <c r="J226" s="27">
        <f t="shared" si="57"/>
        <v>0</v>
      </c>
      <c r="K226" s="119" t="str">
        <f t="shared" si="58"/>
        <v/>
      </c>
      <c r="L226" s="116" t="str">
        <f t="shared" si="59"/>
        <v/>
      </c>
      <c r="M226" s="85"/>
      <c r="N226" s="88" t="s">
        <v>25</v>
      </c>
      <c r="O226" s="28">
        <f t="shared" si="51"/>
        <v>0</v>
      </c>
      <c r="P226" s="29">
        <f t="shared" si="52"/>
        <v>0</v>
      </c>
      <c r="Q226" s="29">
        <f t="shared" si="60"/>
        <v>0</v>
      </c>
      <c r="R226" s="29">
        <f t="shared" si="61"/>
        <v>0</v>
      </c>
      <c r="S226" s="30">
        <f t="shared" si="62"/>
        <v>0</v>
      </c>
      <c r="T226" s="95">
        <f t="shared" si="63"/>
        <v>0</v>
      </c>
      <c r="U226" s="32">
        <f t="shared" si="64"/>
        <v>0</v>
      </c>
      <c r="V226" s="33">
        <f t="shared" si="65"/>
        <v>0</v>
      </c>
      <c r="W226" s="32">
        <f t="shared" si="53"/>
        <v>0</v>
      </c>
      <c r="X226" s="34">
        <f t="shared" si="54"/>
        <v>0</v>
      </c>
      <c r="Y226" s="32">
        <f t="shared" si="55"/>
        <v>0</v>
      </c>
      <c r="Z226" s="34">
        <f t="shared" si="56"/>
        <v>0</v>
      </c>
      <c r="AA226" s="31">
        <f t="shared" si="66"/>
        <v>0</v>
      </c>
      <c r="AB226" s="110">
        <f t="shared" si="67"/>
        <v>0</v>
      </c>
      <c r="AC226" s="35"/>
    </row>
    <row r="227" spans="1:29" ht="17.25" x14ac:dyDescent="0.25">
      <c r="A227" s="46"/>
      <c r="B227" s="47"/>
      <c r="C227" s="47"/>
      <c r="D227" s="48"/>
      <c r="E227" s="49"/>
      <c r="F227" s="50"/>
      <c r="G227" s="50"/>
      <c r="H227" s="51"/>
      <c r="I227" s="51"/>
      <c r="J227" s="27">
        <f t="shared" si="57"/>
        <v>0</v>
      </c>
      <c r="K227" s="119" t="str">
        <f t="shared" si="58"/>
        <v/>
      </c>
      <c r="L227" s="116" t="str">
        <f t="shared" si="59"/>
        <v/>
      </c>
      <c r="M227" s="85"/>
      <c r="N227" s="88" t="s">
        <v>25</v>
      </c>
      <c r="O227" s="28">
        <f t="shared" si="51"/>
        <v>0</v>
      </c>
      <c r="P227" s="29">
        <f t="shared" si="52"/>
        <v>0</v>
      </c>
      <c r="Q227" s="29">
        <f t="shared" si="60"/>
        <v>0</v>
      </c>
      <c r="R227" s="29">
        <f t="shared" si="61"/>
        <v>0</v>
      </c>
      <c r="S227" s="30">
        <f t="shared" si="62"/>
        <v>0</v>
      </c>
      <c r="T227" s="95">
        <f t="shared" si="63"/>
        <v>0</v>
      </c>
      <c r="U227" s="32">
        <f t="shared" si="64"/>
        <v>0</v>
      </c>
      <c r="V227" s="33">
        <f t="shared" si="65"/>
        <v>0</v>
      </c>
      <c r="W227" s="32">
        <f t="shared" si="53"/>
        <v>0</v>
      </c>
      <c r="X227" s="34">
        <f t="shared" si="54"/>
        <v>0</v>
      </c>
      <c r="Y227" s="32">
        <f t="shared" si="55"/>
        <v>0</v>
      </c>
      <c r="Z227" s="34">
        <f t="shared" si="56"/>
        <v>0</v>
      </c>
      <c r="AA227" s="31">
        <f t="shared" si="66"/>
        <v>0</v>
      </c>
      <c r="AB227" s="110">
        <f t="shared" si="67"/>
        <v>0</v>
      </c>
      <c r="AC227" s="35"/>
    </row>
    <row r="228" spans="1:29" ht="17.25" x14ac:dyDescent="0.25">
      <c r="A228" s="46"/>
      <c r="B228" s="47"/>
      <c r="C228" s="47"/>
      <c r="D228" s="48"/>
      <c r="E228" s="49"/>
      <c r="F228" s="50"/>
      <c r="G228" s="50"/>
      <c r="H228" s="51"/>
      <c r="I228" s="51"/>
      <c r="J228" s="27">
        <f t="shared" si="57"/>
        <v>0</v>
      </c>
      <c r="K228" s="119" t="str">
        <f t="shared" si="58"/>
        <v/>
      </c>
      <c r="L228" s="116" t="str">
        <f t="shared" si="59"/>
        <v/>
      </c>
      <c r="M228" s="85"/>
      <c r="N228" s="88" t="s">
        <v>25</v>
      </c>
      <c r="O228" s="28">
        <f t="shared" si="51"/>
        <v>0</v>
      </c>
      <c r="P228" s="29">
        <f t="shared" si="52"/>
        <v>0</v>
      </c>
      <c r="Q228" s="29">
        <f t="shared" si="60"/>
        <v>0</v>
      </c>
      <c r="R228" s="29">
        <f t="shared" si="61"/>
        <v>0</v>
      </c>
      <c r="S228" s="30">
        <f t="shared" si="62"/>
        <v>0</v>
      </c>
      <c r="T228" s="95">
        <f t="shared" si="63"/>
        <v>0</v>
      </c>
      <c r="U228" s="32">
        <f t="shared" si="64"/>
        <v>0</v>
      </c>
      <c r="V228" s="33">
        <f t="shared" si="65"/>
        <v>0</v>
      </c>
      <c r="W228" s="32">
        <f t="shared" si="53"/>
        <v>0</v>
      </c>
      <c r="X228" s="34">
        <f t="shared" si="54"/>
        <v>0</v>
      </c>
      <c r="Y228" s="32">
        <f t="shared" si="55"/>
        <v>0</v>
      </c>
      <c r="Z228" s="34">
        <f t="shared" si="56"/>
        <v>0</v>
      </c>
      <c r="AA228" s="31">
        <f t="shared" si="66"/>
        <v>0</v>
      </c>
      <c r="AB228" s="110">
        <f t="shared" si="67"/>
        <v>0</v>
      </c>
      <c r="AC228" s="35"/>
    </row>
    <row r="229" spans="1:29" ht="17.25" x14ac:dyDescent="0.25">
      <c r="A229" s="46"/>
      <c r="B229" s="47"/>
      <c r="C229" s="47"/>
      <c r="D229" s="48"/>
      <c r="E229" s="49"/>
      <c r="F229" s="50"/>
      <c r="G229" s="50"/>
      <c r="H229" s="51"/>
      <c r="I229" s="51"/>
      <c r="J229" s="27">
        <f t="shared" si="57"/>
        <v>0</v>
      </c>
      <c r="K229" s="119" t="str">
        <f t="shared" si="58"/>
        <v/>
      </c>
      <c r="L229" s="116" t="str">
        <f t="shared" si="59"/>
        <v/>
      </c>
      <c r="M229" s="85"/>
      <c r="N229" s="88" t="s">
        <v>25</v>
      </c>
      <c r="O229" s="28">
        <f t="shared" si="51"/>
        <v>0</v>
      </c>
      <c r="P229" s="29">
        <f t="shared" si="52"/>
        <v>0</v>
      </c>
      <c r="Q229" s="29">
        <f t="shared" si="60"/>
        <v>0</v>
      </c>
      <c r="R229" s="29">
        <f t="shared" si="61"/>
        <v>0</v>
      </c>
      <c r="S229" s="30">
        <f t="shared" si="62"/>
        <v>0</v>
      </c>
      <c r="T229" s="95">
        <f t="shared" si="63"/>
        <v>0</v>
      </c>
      <c r="U229" s="32">
        <f t="shared" si="64"/>
        <v>0</v>
      </c>
      <c r="V229" s="33">
        <f t="shared" si="65"/>
        <v>0</v>
      </c>
      <c r="W229" s="32">
        <f t="shared" si="53"/>
        <v>0</v>
      </c>
      <c r="X229" s="34">
        <f t="shared" si="54"/>
        <v>0</v>
      </c>
      <c r="Y229" s="32">
        <f t="shared" si="55"/>
        <v>0</v>
      </c>
      <c r="Z229" s="34">
        <f t="shared" si="56"/>
        <v>0</v>
      </c>
      <c r="AA229" s="31">
        <f t="shared" si="66"/>
        <v>0</v>
      </c>
      <c r="AB229" s="110">
        <f t="shared" si="67"/>
        <v>0</v>
      </c>
      <c r="AC229" s="35"/>
    </row>
    <row r="230" spans="1:29" ht="17.25" x14ac:dyDescent="0.25">
      <c r="A230" s="46"/>
      <c r="B230" s="47"/>
      <c r="C230" s="47"/>
      <c r="D230" s="48"/>
      <c r="E230" s="49"/>
      <c r="F230" s="50"/>
      <c r="G230" s="50"/>
      <c r="H230" s="51"/>
      <c r="I230" s="51"/>
      <c r="J230" s="27">
        <f t="shared" si="57"/>
        <v>0</v>
      </c>
      <c r="K230" s="119" t="str">
        <f t="shared" si="58"/>
        <v/>
      </c>
      <c r="L230" s="116" t="str">
        <f t="shared" si="59"/>
        <v/>
      </c>
      <c r="M230" s="85"/>
      <c r="N230" s="88" t="s">
        <v>25</v>
      </c>
      <c r="O230" s="28">
        <f t="shared" si="51"/>
        <v>0</v>
      </c>
      <c r="P230" s="29">
        <f t="shared" si="52"/>
        <v>0</v>
      </c>
      <c r="Q230" s="29">
        <f t="shared" si="60"/>
        <v>0</v>
      </c>
      <c r="R230" s="29">
        <f t="shared" si="61"/>
        <v>0</v>
      </c>
      <c r="S230" s="30">
        <f t="shared" si="62"/>
        <v>0</v>
      </c>
      <c r="T230" s="95">
        <f t="shared" si="63"/>
        <v>0</v>
      </c>
      <c r="U230" s="32">
        <f t="shared" si="64"/>
        <v>0</v>
      </c>
      <c r="V230" s="33">
        <f t="shared" si="65"/>
        <v>0</v>
      </c>
      <c r="W230" s="32">
        <f t="shared" si="53"/>
        <v>0</v>
      </c>
      <c r="X230" s="34">
        <f t="shared" si="54"/>
        <v>0</v>
      </c>
      <c r="Y230" s="32">
        <f t="shared" si="55"/>
        <v>0</v>
      </c>
      <c r="Z230" s="34">
        <f t="shared" si="56"/>
        <v>0</v>
      </c>
      <c r="AA230" s="31">
        <f t="shared" si="66"/>
        <v>0</v>
      </c>
      <c r="AB230" s="110">
        <f t="shared" si="67"/>
        <v>0</v>
      </c>
      <c r="AC230" s="35"/>
    </row>
    <row r="231" spans="1:29" ht="17.25" x14ac:dyDescent="0.25">
      <c r="A231" s="46"/>
      <c r="B231" s="47"/>
      <c r="C231" s="47"/>
      <c r="D231" s="48"/>
      <c r="E231" s="49"/>
      <c r="F231" s="50"/>
      <c r="G231" s="50"/>
      <c r="H231" s="51"/>
      <c r="I231" s="51"/>
      <c r="J231" s="27">
        <f t="shared" si="57"/>
        <v>0</v>
      </c>
      <c r="K231" s="119" t="str">
        <f t="shared" si="58"/>
        <v/>
      </c>
      <c r="L231" s="116" t="str">
        <f t="shared" si="59"/>
        <v/>
      </c>
      <c r="M231" s="85"/>
      <c r="N231" s="88" t="s">
        <v>25</v>
      </c>
      <c r="O231" s="28">
        <f t="shared" si="51"/>
        <v>0</v>
      </c>
      <c r="P231" s="29">
        <f t="shared" si="52"/>
        <v>0</v>
      </c>
      <c r="Q231" s="29">
        <f t="shared" si="60"/>
        <v>0</v>
      </c>
      <c r="R231" s="29">
        <f t="shared" si="61"/>
        <v>0</v>
      </c>
      <c r="S231" s="30">
        <f t="shared" si="62"/>
        <v>0</v>
      </c>
      <c r="T231" s="95">
        <f t="shared" si="63"/>
        <v>0</v>
      </c>
      <c r="U231" s="32">
        <f t="shared" si="64"/>
        <v>0</v>
      </c>
      <c r="V231" s="33">
        <f t="shared" si="65"/>
        <v>0</v>
      </c>
      <c r="W231" s="32">
        <f t="shared" si="53"/>
        <v>0</v>
      </c>
      <c r="X231" s="34">
        <f t="shared" si="54"/>
        <v>0</v>
      </c>
      <c r="Y231" s="32">
        <f t="shared" si="55"/>
        <v>0</v>
      </c>
      <c r="Z231" s="34">
        <f t="shared" si="56"/>
        <v>0</v>
      </c>
      <c r="AA231" s="31">
        <f t="shared" si="66"/>
        <v>0</v>
      </c>
      <c r="AB231" s="110">
        <f t="shared" si="67"/>
        <v>0</v>
      </c>
      <c r="AC231" s="35"/>
    </row>
    <row r="232" spans="1:29" ht="17.25" x14ac:dyDescent="0.25">
      <c r="A232" s="46"/>
      <c r="B232" s="47"/>
      <c r="C232" s="47"/>
      <c r="D232" s="48"/>
      <c r="E232" s="49"/>
      <c r="F232" s="50"/>
      <c r="G232" s="50"/>
      <c r="H232" s="51"/>
      <c r="I232" s="51"/>
      <c r="J232" s="27">
        <f t="shared" si="57"/>
        <v>0</v>
      </c>
      <c r="K232" s="119" t="str">
        <f t="shared" si="58"/>
        <v/>
      </c>
      <c r="L232" s="116" t="str">
        <f t="shared" si="59"/>
        <v/>
      </c>
      <c r="M232" s="85"/>
      <c r="N232" s="88" t="s">
        <v>25</v>
      </c>
      <c r="O232" s="28">
        <f t="shared" si="51"/>
        <v>0</v>
      </c>
      <c r="P232" s="29">
        <f t="shared" si="52"/>
        <v>0</v>
      </c>
      <c r="Q232" s="29">
        <f t="shared" si="60"/>
        <v>0</v>
      </c>
      <c r="R232" s="29">
        <f t="shared" si="61"/>
        <v>0</v>
      </c>
      <c r="S232" s="30">
        <f t="shared" si="62"/>
        <v>0</v>
      </c>
      <c r="T232" s="95">
        <f t="shared" si="63"/>
        <v>0</v>
      </c>
      <c r="U232" s="32">
        <f t="shared" si="64"/>
        <v>0</v>
      </c>
      <c r="V232" s="33">
        <f t="shared" si="65"/>
        <v>0</v>
      </c>
      <c r="W232" s="32">
        <f t="shared" si="53"/>
        <v>0</v>
      </c>
      <c r="X232" s="34">
        <f t="shared" si="54"/>
        <v>0</v>
      </c>
      <c r="Y232" s="32">
        <f t="shared" si="55"/>
        <v>0</v>
      </c>
      <c r="Z232" s="34">
        <f t="shared" si="56"/>
        <v>0</v>
      </c>
      <c r="AA232" s="31">
        <f t="shared" si="66"/>
        <v>0</v>
      </c>
      <c r="AB232" s="110">
        <f t="shared" si="67"/>
        <v>0</v>
      </c>
      <c r="AC232" s="35"/>
    </row>
    <row r="233" spans="1:29" ht="17.25" x14ac:dyDescent="0.25">
      <c r="A233" s="46"/>
      <c r="B233" s="47"/>
      <c r="C233" s="47"/>
      <c r="D233" s="48"/>
      <c r="E233" s="49"/>
      <c r="F233" s="50"/>
      <c r="G233" s="50"/>
      <c r="H233" s="51"/>
      <c r="I233" s="51"/>
      <c r="J233" s="27">
        <f t="shared" si="57"/>
        <v>0</v>
      </c>
      <c r="K233" s="119" t="str">
        <f t="shared" si="58"/>
        <v/>
      </c>
      <c r="L233" s="116" t="str">
        <f t="shared" si="59"/>
        <v/>
      </c>
      <c r="M233" s="85"/>
      <c r="N233" s="88" t="s">
        <v>25</v>
      </c>
      <c r="O233" s="28">
        <f t="shared" si="51"/>
        <v>0</v>
      </c>
      <c r="P233" s="29">
        <f t="shared" si="52"/>
        <v>0</v>
      </c>
      <c r="Q233" s="29">
        <f t="shared" si="60"/>
        <v>0</v>
      </c>
      <c r="R233" s="29">
        <f t="shared" si="61"/>
        <v>0</v>
      </c>
      <c r="S233" s="30">
        <f t="shared" si="62"/>
        <v>0</v>
      </c>
      <c r="T233" s="95">
        <f t="shared" si="63"/>
        <v>0</v>
      </c>
      <c r="U233" s="32">
        <f t="shared" si="64"/>
        <v>0</v>
      </c>
      <c r="V233" s="33">
        <f t="shared" si="65"/>
        <v>0</v>
      </c>
      <c r="W233" s="32">
        <f t="shared" si="53"/>
        <v>0</v>
      </c>
      <c r="X233" s="34">
        <f t="shared" si="54"/>
        <v>0</v>
      </c>
      <c r="Y233" s="32">
        <f t="shared" si="55"/>
        <v>0</v>
      </c>
      <c r="Z233" s="34">
        <f t="shared" si="56"/>
        <v>0</v>
      </c>
      <c r="AA233" s="31">
        <f t="shared" si="66"/>
        <v>0</v>
      </c>
      <c r="AB233" s="110">
        <f t="shared" si="67"/>
        <v>0</v>
      </c>
      <c r="AC233" s="35"/>
    </row>
    <row r="234" spans="1:29" ht="17.25" x14ac:dyDescent="0.25">
      <c r="A234" s="46"/>
      <c r="B234" s="47"/>
      <c r="C234" s="47"/>
      <c r="D234" s="48"/>
      <c r="E234" s="49"/>
      <c r="F234" s="50"/>
      <c r="G234" s="50"/>
      <c r="H234" s="51"/>
      <c r="I234" s="51"/>
      <c r="J234" s="27">
        <f t="shared" si="57"/>
        <v>0</v>
      </c>
      <c r="K234" s="119" t="str">
        <f t="shared" si="58"/>
        <v/>
      </c>
      <c r="L234" s="116" t="str">
        <f t="shared" si="59"/>
        <v/>
      </c>
      <c r="M234" s="85"/>
      <c r="N234" s="88" t="s">
        <v>25</v>
      </c>
      <c r="O234" s="28">
        <f t="shared" si="51"/>
        <v>0</v>
      </c>
      <c r="P234" s="29">
        <f t="shared" si="52"/>
        <v>0</v>
      </c>
      <c r="Q234" s="29">
        <f t="shared" si="60"/>
        <v>0</v>
      </c>
      <c r="R234" s="29">
        <f t="shared" si="61"/>
        <v>0</v>
      </c>
      <c r="S234" s="30">
        <f t="shared" si="62"/>
        <v>0</v>
      </c>
      <c r="T234" s="95">
        <f t="shared" si="63"/>
        <v>0</v>
      </c>
      <c r="U234" s="32">
        <f t="shared" si="64"/>
        <v>0</v>
      </c>
      <c r="V234" s="33">
        <f t="shared" si="65"/>
        <v>0</v>
      </c>
      <c r="W234" s="32">
        <f t="shared" si="53"/>
        <v>0</v>
      </c>
      <c r="X234" s="34">
        <f t="shared" si="54"/>
        <v>0</v>
      </c>
      <c r="Y234" s="32">
        <f t="shared" si="55"/>
        <v>0</v>
      </c>
      <c r="Z234" s="34">
        <f t="shared" si="56"/>
        <v>0</v>
      </c>
      <c r="AA234" s="31">
        <f t="shared" si="66"/>
        <v>0</v>
      </c>
      <c r="AB234" s="110">
        <f t="shared" si="67"/>
        <v>0</v>
      </c>
      <c r="AC234" s="35"/>
    </row>
    <row r="235" spans="1:29" ht="17.25" x14ac:dyDescent="0.25">
      <c r="A235" s="46"/>
      <c r="B235" s="47"/>
      <c r="C235" s="47"/>
      <c r="D235" s="48"/>
      <c r="E235" s="49"/>
      <c r="F235" s="50"/>
      <c r="G235" s="50"/>
      <c r="H235" s="51"/>
      <c r="I235" s="51"/>
      <c r="J235" s="27">
        <f t="shared" si="57"/>
        <v>0</v>
      </c>
      <c r="K235" s="119" t="str">
        <f t="shared" si="58"/>
        <v/>
      </c>
      <c r="L235" s="116" t="str">
        <f t="shared" si="59"/>
        <v/>
      </c>
      <c r="M235" s="85"/>
      <c r="N235" s="88" t="s">
        <v>25</v>
      </c>
      <c r="O235" s="28">
        <f t="shared" si="51"/>
        <v>0</v>
      </c>
      <c r="P235" s="29">
        <f t="shared" si="52"/>
        <v>0</v>
      </c>
      <c r="Q235" s="29">
        <f t="shared" si="60"/>
        <v>0</v>
      </c>
      <c r="R235" s="29">
        <f t="shared" si="61"/>
        <v>0</v>
      </c>
      <c r="S235" s="30">
        <f t="shared" si="62"/>
        <v>0</v>
      </c>
      <c r="T235" s="95">
        <f t="shared" si="63"/>
        <v>0</v>
      </c>
      <c r="U235" s="32">
        <f t="shared" si="64"/>
        <v>0</v>
      </c>
      <c r="V235" s="33">
        <f t="shared" si="65"/>
        <v>0</v>
      </c>
      <c r="W235" s="32">
        <f t="shared" si="53"/>
        <v>0</v>
      </c>
      <c r="X235" s="34">
        <f t="shared" si="54"/>
        <v>0</v>
      </c>
      <c r="Y235" s="32">
        <f t="shared" si="55"/>
        <v>0</v>
      </c>
      <c r="Z235" s="34">
        <f t="shared" si="56"/>
        <v>0</v>
      </c>
      <c r="AA235" s="31">
        <f t="shared" si="66"/>
        <v>0</v>
      </c>
      <c r="AB235" s="110">
        <f t="shared" si="67"/>
        <v>0</v>
      </c>
      <c r="AC235" s="35"/>
    </row>
    <row r="236" spans="1:29" ht="17.25" x14ac:dyDescent="0.25">
      <c r="A236" s="46"/>
      <c r="B236" s="47"/>
      <c r="C236" s="47"/>
      <c r="D236" s="48"/>
      <c r="E236" s="49"/>
      <c r="F236" s="50"/>
      <c r="G236" s="50"/>
      <c r="H236" s="51"/>
      <c r="I236" s="51"/>
      <c r="J236" s="27">
        <f t="shared" si="57"/>
        <v>0</v>
      </c>
      <c r="K236" s="119" t="str">
        <f t="shared" si="58"/>
        <v/>
      </c>
      <c r="L236" s="116" t="str">
        <f t="shared" si="59"/>
        <v/>
      </c>
      <c r="M236" s="85"/>
      <c r="N236" s="88" t="s">
        <v>25</v>
      </c>
      <c r="O236" s="28">
        <f t="shared" si="51"/>
        <v>0</v>
      </c>
      <c r="P236" s="29">
        <f t="shared" si="52"/>
        <v>0</v>
      </c>
      <c r="Q236" s="29">
        <f t="shared" si="60"/>
        <v>0</v>
      </c>
      <c r="R236" s="29">
        <f t="shared" si="61"/>
        <v>0</v>
      </c>
      <c r="S236" s="30">
        <f t="shared" si="62"/>
        <v>0</v>
      </c>
      <c r="T236" s="95">
        <f t="shared" si="63"/>
        <v>0</v>
      </c>
      <c r="U236" s="32">
        <f t="shared" si="64"/>
        <v>0</v>
      </c>
      <c r="V236" s="33">
        <f t="shared" si="65"/>
        <v>0</v>
      </c>
      <c r="W236" s="32">
        <f t="shared" si="53"/>
        <v>0</v>
      </c>
      <c r="X236" s="34">
        <f t="shared" si="54"/>
        <v>0</v>
      </c>
      <c r="Y236" s="32">
        <f t="shared" si="55"/>
        <v>0</v>
      </c>
      <c r="Z236" s="34">
        <f t="shared" si="56"/>
        <v>0</v>
      </c>
      <c r="AA236" s="31">
        <f t="shared" si="66"/>
        <v>0</v>
      </c>
      <c r="AB236" s="110">
        <f t="shared" si="67"/>
        <v>0</v>
      </c>
      <c r="AC236" s="35"/>
    </row>
    <row r="237" spans="1:29" ht="17.25" x14ac:dyDescent="0.25">
      <c r="A237" s="46"/>
      <c r="B237" s="47"/>
      <c r="C237" s="47"/>
      <c r="D237" s="48"/>
      <c r="E237" s="49"/>
      <c r="F237" s="50"/>
      <c r="G237" s="50"/>
      <c r="H237" s="51"/>
      <c r="I237" s="51"/>
      <c r="J237" s="27">
        <f t="shared" si="57"/>
        <v>0</v>
      </c>
      <c r="K237" s="119" t="str">
        <f t="shared" si="58"/>
        <v/>
      </c>
      <c r="L237" s="116" t="str">
        <f t="shared" si="59"/>
        <v/>
      </c>
      <c r="M237" s="85"/>
      <c r="N237" s="88" t="s">
        <v>25</v>
      </c>
      <c r="O237" s="28">
        <f t="shared" si="51"/>
        <v>0</v>
      </c>
      <c r="P237" s="29">
        <f t="shared" si="52"/>
        <v>0</v>
      </c>
      <c r="Q237" s="29">
        <f t="shared" si="60"/>
        <v>0</v>
      </c>
      <c r="R237" s="29">
        <f t="shared" si="61"/>
        <v>0</v>
      </c>
      <c r="S237" s="30">
        <f t="shared" si="62"/>
        <v>0</v>
      </c>
      <c r="T237" s="95">
        <f t="shared" si="63"/>
        <v>0</v>
      </c>
      <c r="U237" s="32">
        <f t="shared" si="64"/>
        <v>0</v>
      </c>
      <c r="V237" s="33">
        <f t="shared" si="65"/>
        <v>0</v>
      </c>
      <c r="W237" s="32">
        <f t="shared" si="53"/>
        <v>0</v>
      </c>
      <c r="X237" s="34">
        <f t="shared" si="54"/>
        <v>0</v>
      </c>
      <c r="Y237" s="32">
        <f t="shared" si="55"/>
        <v>0</v>
      </c>
      <c r="Z237" s="34">
        <f t="shared" si="56"/>
        <v>0</v>
      </c>
      <c r="AA237" s="31">
        <f t="shared" si="66"/>
        <v>0</v>
      </c>
      <c r="AB237" s="110">
        <f t="shared" si="67"/>
        <v>0</v>
      </c>
      <c r="AC237" s="35"/>
    </row>
    <row r="238" spans="1:29" ht="17.25" x14ac:dyDescent="0.25">
      <c r="A238" s="46"/>
      <c r="B238" s="47"/>
      <c r="C238" s="47"/>
      <c r="D238" s="48"/>
      <c r="E238" s="49"/>
      <c r="F238" s="50"/>
      <c r="G238" s="50"/>
      <c r="H238" s="51"/>
      <c r="I238" s="51"/>
      <c r="J238" s="27">
        <f t="shared" si="57"/>
        <v>0</v>
      </c>
      <c r="K238" s="119" t="str">
        <f t="shared" si="58"/>
        <v/>
      </c>
      <c r="L238" s="116" t="str">
        <f t="shared" si="59"/>
        <v/>
      </c>
      <c r="M238" s="85"/>
      <c r="N238" s="88" t="s">
        <v>25</v>
      </c>
      <c r="O238" s="28">
        <f t="shared" si="51"/>
        <v>0</v>
      </c>
      <c r="P238" s="29">
        <f t="shared" si="52"/>
        <v>0</v>
      </c>
      <c r="Q238" s="29">
        <f t="shared" si="60"/>
        <v>0</v>
      </c>
      <c r="R238" s="29">
        <f t="shared" si="61"/>
        <v>0</v>
      </c>
      <c r="S238" s="30">
        <f t="shared" si="62"/>
        <v>0</v>
      </c>
      <c r="T238" s="95">
        <f t="shared" si="63"/>
        <v>0</v>
      </c>
      <c r="U238" s="32">
        <f t="shared" si="64"/>
        <v>0</v>
      </c>
      <c r="V238" s="33">
        <f t="shared" si="65"/>
        <v>0</v>
      </c>
      <c r="W238" s="32">
        <f t="shared" si="53"/>
        <v>0</v>
      </c>
      <c r="X238" s="34">
        <f t="shared" si="54"/>
        <v>0</v>
      </c>
      <c r="Y238" s="32">
        <f t="shared" si="55"/>
        <v>0</v>
      </c>
      <c r="Z238" s="34">
        <f t="shared" si="56"/>
        <v>0</v>
      </c>
      <c r="AA238" s="31">
        <f t="shared" si="66"/>
        <v>0</v>
      </c>
      <c r="AB238" s="110">
        <f t="shared" si="67"/>
        <v>0</v>
      </c>
      <c r="AC238" s="35"/>
    </row>
    <row r="239" spans="1:29" ht="17.25" x14ac:dyDescent="0.25">
      <c r="A239" s="46"/>
      <c r="B239" s="47"/>
      <c r="C239" s="47"/>
      <c r="D239" s="48"/>
      <c r="E239" s="49"/>
      <c r="F239" s="50"/>
      <c r="G239" s="50"/>
      <c r="H239" s="51"/>
      <c r="I239" s="51"/>
      <c r="J239" s="27">
        <f t="shared" si="57"/>
        <v>0</v>
      </c>
      <c r="K239" s="119" t="str">
        <f t="shared" si="58"/>
        <v/>
      </c>
      <c r="L239" s="116" t="str">
        <f t="shared" si="59"/>
        <v/>
      </c>
      <c r="M239" s="85"/>
      <c r="N239" s="88" t="s">
        <v>25</v>
      </c>
      <c r="O239" s="28">
        <f t="shared" si="51"/>
        <v>0</v>
      </c>
      <c r="P239" s="29">
        <f t="shared" si="52"/>
        <v>0</v>
      </c>
      <c r="Q239" s="29">
        <f t="shared" si="60"/>
        <v>0</v>
      </c>
      <c r="R239" s="29">
        <f t="shared" si="61"/>
        <v>0</v>
      </c>
      <c r="S239" s="30">
        <f t="shared" si="62"/>
        <v>0</v>
      </c>
      <c r="T239" s="95">
        <f t="shared" si="63"/>
        <v>0</v>
      </c>
      <c r="U239" s="32">
        <f t="shared" si="64"/>
        <v>0</v>
      </c>
      <c r="V239" s="33">
        <f t="shared" si="65"/>
        <v>0</v>
      </c>
      <c r="W239" s="32">
        <f t="shared" si="53"/>
        <v>0</v>
      </c>
      <c r="X239" s="34">
        <f t="shared" si="54"/>
        <v>0</v>
      </c>
      <c r="Y239" s="32">
        <f t="shared" si="55"/>
        <v>0</v>
      </c>
      <c r="Z239" s="34">
        <f t="shared" si="56"/>
        <v>0</v>
      </c>
      <c r="AA239" s="31">
        <f t="shared" si="66"/>
        <v>0</v>
      </c>
      <c r="AB239" s="110">
        <f t="shared" si="67"/>
        <v>0</v>
      </c>
      <c r="AC239" s="35"/>
    </row>
    <row r="240" spans="1:29" ht="17.25" x14ac:dyDescent="0.25">
      <c r="A240" s="46"/>
      <c r="B240" s="47"/>
      <c r="C240" s="47"/>
      <c r="D240" s="48"/>
      <c r="E240" s="49"/>
      <c r="F240" s="50"/>
      <c r="G240" s="50"/>
      <c r="H240" s="51"/>
      <c r="I240" s="51"/>
      <c r="J240" s="27">
        <f t="shared" si="57"/>
        <v>0</v>
      </c>
      <c r="K240" s="119" t="str">
        <f t="shared" si="58"/>
        <v/>
      </c>
      <c r="L240" s="116" t="str">
        <f t="shared" si="59"/>
        <v/>
      </c>
      <c r="M240" s="85"/>
      <c r="N240" s="88" t="s">
        <v>25</v>
      </c>
      <c r="O240" s="28">
        <f t="shared" si="51"/>
        <v>0</v>
      </c>
      <c r="P240" s="29">
        <f t="shared" si="52"/>
        <v>0</v>
      </c>
      <c r="Q240" s="29">
        <f t="shared" si="60"/>
        <v>0</v>
      </c>
      <c r="R240" s="29">
        <f t="shared" si="61"/>
        <v>0</v>
      </c>
      <c r="S240" s="30">
        <f t="shared" si="62"/>
        <v>0</v>
      </c>
      <c r="T240" s="95">
        <f t="shared" si="63"/>
        <v>0</v>
      </c>
      <c r="U240" s="32">
        <f t="shared" si="64"/>
        <v>0</v>
      </c>
      <c r="V240" s="33">
        <f t="shared" si="65"/>
        <v>0</v>
      </c>
      <c r="W240" s="32">
        <f t="shared" si="53"/>
        <v>0</v>
      </c>
      <c r="X240" s="34">
        <f t="shared" si="54"/>
        <v>0</v>
      </c>
      <c r="Y240" s="32">
        <f t="shared" si="55"/>
        <v>0</v>
      </c>
      <c r="Z240" s="34">
        <f t="shared" si="56"/>
        <v>0</v>
      </c>
      <c r="AA240" s="31">
        <f t="shared" si="66"/>
        <v>0</v>
      </c>
      <c r="AB240" s="110">
        <f t="shared" si="67"/>
        <v>0</v>
      </c>
      <c r="AC240" s="35"/>
    </row>
    <row r="241" spans="1:29" ht="17.25" x14ac:dyDescent="0.25">
      <c r="A241" s="46"/>
      <c r="B241" s="47"/>
      <c r="C241" s="47"/>
      <c r="D241" s="48"/>
      <c r="E241" s="49"/>
      <c r="F241" s="50"/>
      <c r="G241" s="50"/>
      <c r="H241" s="51"/>
      <c r="I241" s="51"/>
      <c r="J241" s="27">
        <f t="shared" si="57"/>
        <v>0</v>
      </c>
      <c r="K241" s="119" t="str">
        <f t="shared" si="58"/>
        <v/>
      </c>
      <c r="L241" s="116" t="str">
        <f t="shared" si="59"/>
        <v/>
      </c>
      <c r="M241" s="85"/>
      <c r="N241" s="88" t="s">
        <v>25</v>
      </c>
      <c r="O241" s="28">
        <f t="shared" si="51"/>
        <v>0</v>
      </c>
      <c r="P241" s="29">
        <f t="shared" si="52"/>
        <v>0</v>
      </c>
      <c r="Q241" s="29">
        <f t="shared" si="60"/>
        <v>0</v>
      </c>
      <c r="R241" s="29">
        <f t="shared" si="61"/>
        <v>0</v>
      </c>
      <c r="S241" s="30">
        <f t="shared" si="62"/>
        <v>0</v>
      </c>
      <c r="T241" s="95">
        <f t="shared" si="63"/>
        <v>0</v>
      </c>
      <c r="U241" s="32">
        <f t="shared" si="64"/>
        <v>0</v>
      </c>
      <c r="V241" s="33">
        <f t="shared" si="65"/>
        <v>0</v>
      </c>
      <c r="W241" s="32">
        <f t="shared" si="53"/>
        <v>0</v>
      </c>
      <c r="X241" s="34">
        <f t="shared" si="54"/>
        <v>0</v>
      </c>
      <c r="Y241" s="32">
        <f t="shared" si="55"/>
        <v>0</v>
      </c>
      <c r="Z241" s="34">
        <f t="shared" si="56"/>
        <v>0</v>
      </c>
      <c r="AA241" s="31">
        <f t="shared" si="66"/>
        <v>0</v>
      </c>
      <c r="AB241" s="110">
        <f t="shared" si="67"/>
        <v>0</v>
      </c>
      <c r="AC241" s="35"/>
    </row>
    <row r="242" spans="1:29" ht="17.25" x14ac:dyDescent="0.25">
      <c r="A242" s="46"/>
      <c r="B242" s="47"/>
      <c r="C242" s="47"/>
      <c r="D242" s="48"/>
      <c r="E242" s="49"/>
      <c r="F242" s="50"/>
      <c r="G242" s="50"/>
      <c r="H242" s="51"/>
      <c r="I242" s="51"/>
      <c r="J242" s="27">
        <f t="shared" si="57"/>
        <v>0</v>
      </c>
      <c r="K242" s="119" t="str">
        <f t="shared" si="58"/>
        <v/>
      </c>
      <c r="L242" s="116" t="str">
        <f t="shared" si="59"/>
        <v/>
      </c>
      <c r="M242" s="85"/>
      <c r="N242" s="88" t="s">
        <v>25</v>
      </c>
      <c r="O242" s="28">
        <f t="shared" si="51"/>
        <v>0</v>
      </c>
      <c r="P242" s="29">
        <f t="shared" si="52"/>
        <v>0</v>
      </c>
      <c r="Q242" s="29">
        <f t="shared" si="60"/>
        <v>0</v>
      </c>
      <c r="R242" s="29">
        <f t="shared" si="61"/>
        <v>0</v>
      </c>
      <c r="S242" s="30">
        <f t="shared" si="62"/>
        <v>0</v>
      </c>
      <c r="T242" s="95">
        <f t="shared" si="63"/>
        <v>0</v>
      </c>
      <c r="U242" s="32">
        <f t="shared" si="64"/>
        <v>0</v>
      </c>
      <c r="V242" s="33">
        <f t="shared" si="65"/>
        <v>0</v>
      </c>
      <c r="W242" s="32">
        <f t="shared" si="53"/>
        <v>0</v>
      </c>
      <c r="X242" s="34">
        <f t="shared" si="54"/>
        <v>0</v>
      </c>
      <c r="Y242" s="32">
        <f t="shared" si="55"/>
        <v>0</v>
      </c>
      <c r="Z242" s="34">
        <f t="shared" si="56"/>
        <v>0</v>
      </c>
      <c r="AA242" s="31">
        <f t="shared" si="66"/>
        <v>0</v>
      </c>
      <c r="AB242" s="110">
        <f t="shared" si="67"/>
        <v>0</v>
      </c>
      <c r="AC242" s="35"/>
    </row>
    <row r="243" spans="1:29" ht="17.25" x14ac:dyDescent="0.25">
      <c r="A243" s="46"/>
      <c r="B243" s="47"/>
      <c r="C243" s="47"/>
      <c r="D243" s="48"/>
      <c r="E243" s="49"/>
      <c r="F243" s="50"/>
      <c r="G243" s="50"/>
      <c r="H243" s="51"/>
      <c r="I243" s="51"/>
      <c r="J243" s="27">
        <f t="shared" si="57"/>
        <v>0</v>
      </c>
      <c r="K243" s="119" t="str">
        <f t="shared" si="58"/>
        <v/>
      </c>
      <c r="L243" s="116" t="str">
        <f t="shared" si="59"/>
        <v/>
      </c>
      <c r="M243" s="85"/>
      <c r="N243" s="88" t="s">
        <v>25</v>
      </c>
      <c r="O243" s="28">
        <f t="shared" si="51"/>
        <v>0</v>
      </c>
      <c r="P243" s="29">
        <f t="shared" si="52"/>
        <v>0</v>
      </c>
      <c r="Q243" s="29">
        <f t="shared" si="60"/>
        <v>0</v>
      </c>
      <c r="R243" s="29">
        <f t="shared" si="61"/>
        <v>0</v>
      </c>
      <c r="S243" s="30">
        <f t="shared" si="62"/>
        <v>0</v>
      </c>
      <c r="T243" s="95">
        <f t="shared" si="63"/>
        <v>0</v>
      </c>
      <c r="U243" s="32">
        <f t="shared" si="64"/>
        <v>0</v>
      </c>
      <c r="V243" s="33">
        <f t="shared" si="65"/>
        <v>0</v>
      </c>
      <c r="W243" s="32">
        <f t="shared" si="53"/>
        <v>0</v>
      </c>
      <c r="X243" s="34">
        <f t="shared" si="54"/>
        <v>0</v>
      </c>
      <c r="Y243" s="32">
        <f t="shared" si="55"/>
        <v>0</v>
      </c>
      <c r="Z243" s="34">
        <f t="shared" si="56"/>
        <v>0</v>
      </c>
      <c r="AA243" s="31">
        <f t="shared" si="66"/>
        <v>0</v>
      </c>
      <c r="AB243" s="110">
        <f t="shared" si="67"/>
        <v>0</v>
      </c>
      <c r="AC243" s="35"/>
    </row>
    <row r="244" spans="1:29" ht="17.25" x14ac:dyDescent="0.25">
      <c r="A244" s="46"/>
      <c r="B244" s="47"/>
      <c r="C244" s="47"/>
      <c r="D244" s="48"/>
      <c r="E244" s="49"/>
      <c r="F244" s="50"/>
      <c r="G244" s="50"/>
      <c r="H244" s="51"/>
      <c r="I244" s="51"/>
      <c r="J244" s="27">
        <f t="shared" si="57"/>
        <v>0</v>
      </c>
      <c r="K244" s="119" t="str">
        <f t="shared" si="58"/>
        <v/>
      </c>
      <c r="L244" s="116" t="str">
        <f t="shared" si="59"/>
        <v/>
      </c>
      <c r="M244" s="85"/>
      <c r="N244" s="88" t="s">
        <v>25</v>
      </c>
      <c r="O244" s="28">
        <f t="shared" si="51"/>
        <v>0</v>
      </c>
      <c r="P244" s="29">
        <f t="shared" si="52"/>
        <v>0</v>
      </c>
      <c r="Q244" s="29">
        <f t="shared" si="60"/>
        <v>0</v>
      </c>
      <c r="R244" s="29">
        <f t="shared" si="61"/>
        <v>0</v>
      </c>
      <c r="S244" s="30">
        <f t="shared" si="62"/>
        <v>0</v>
      </c>
      <c r="T244" s="95">
        <f t="shared" si="63"/>
        <v>0</v>
      </c>
      <c r="U244" s="32">
        <f t="shared" si="64"/>
        <v>0</v>
      </c>
      <c r="V244" s="33">
        <f t="shared" si="65"/>
        <v>0</v>
      </c>
      <c r="W244" s="32">
        <f t="shared" si="53"/>
        <v>0</v>
      </c>
      <c r="X244" s="34">
        <f t="shared" si="54"/>
        <v>0</v>
      </c>
      <c r="Y244" s="32">
        <f t="shared" si="55"/>
        <v>0</v>
      </c>
      <c r="Z244" s="34">
        <f t="shared" si="56"/>
        <v>0</v>
      </c>
      <c r="AA244" s="31">
        <f t="shared" si="66"/>
        <v>0</v>
      </c>
      <c r="AB244" s="110">
        <f t="shared" si="67"/>
        <v>0</v>
      </c>
      <c r="AC244" s="35"/>
    </row>
    <row r="245" spans="1:29" ht="17.25" x14ac:dyDescent="0.25">
      <c r="A245" s="46"/>
      <c r="B245" s="47"/>
      <c r="C245" s="47"/>
      <c r="D245" s="48"/>
      <c r="E245" s="49"/>
      <c r="F245" s="50"/>
      <c r="G245" s="50"/>
      <c r="H245" s="51"/>
      <c r="I245" s="51"/>
      <c r="J245" s="27">
        <f t="shared" si="57"/>
        <v>0</v>
      </c>
      <c r="K245" s="119" t="str">
        <f t="shared" si="58"/>
        <v/>
      </c>
      <c r="L245" s="116" t="str">
        <f t="shared" si="59"/>
        <v/>
      </c>
      <c r="M245" s="85"/>
      <c r="N245" s="88" t="s">
        <v>25</v>
      </c>
      <c r="O245" s="28">
        <f t="shared" si="51"/>
        <v>0</v>
      </c>
      <c r="P245" s="29">
        <f t="shared" si="52"/>
        <v>0</v>
      </c>
      <c r="Q245" s="29">
        <f t="shared" si="60"/>
        <v>0</v>
      </c>
      <c r="R245" s="29">
        <f t="shared" si="61"/>
        <v>0</v>
      </c>
      <c r="S245" s="30">
        <f t="shared" si="62"/>
        <v>0</v>
      </c>
      <c r="T245" s="95">
        <f t="shared" si="63"/>
        <v>0</v>
      </c>
      <c r="U245" s="32">
        <f t="shared" si="64"/>
        <v>0</v>
      </c>
      <c r="V245" s="33">
        <f t="shared" si="65"/>
        <v>0</v>
      </c>
      <c r="W245" s="32">
        <f t="shared" si="53"/>
        <v>0</v>
      </c>
      <c r="X245" s="34">
        <f t="shared" si="54"/>
        <v>0</v>
      </c>
      <c r="Y245" s="32">
        <f t="shared" si="55"/>
        <v>0</v>
      </c>
      <c r="Z245" s="34">
        <f t="shared" si="56"/>
        <v>0</v>
      </c>
      <c r="AA245" s="31">
        <f t="shared" si="66"/>
        <v>0</v>
      </c>
      <c r="AB245" s="110">
        <f t="shared" si="67"/>
        <v>0</v>
      </c>
      <c r="AC245" s="35"/>
    </row>
    <row r="246" spans="1:29" ht="17.25" x14ac:dyDescent="0.25">
      <c r="A246" s="46"/>
      <c r="B246" s="47"/>
      <c r="C246" s="47"/>
      <c r="D246" s="48"/>
      <c r="E246" s="49"/>
      <c r="F246" s="50"/>
      <c r="G246" s="50"/>
      <c r="H246" s="51"/>
      <c r="I246" s="51"/>
      <c r="J246" s="27">
        <f t="shared" si="57"/>
        <v>0</v>
      </c>
      <c r="K246" s="119" t="str">
        <f t="shared" si="58"/>
        <v/>
      </c>
      <c r="L246" s="116" t="str">
        <f t="shared" si="59"/>
        <v/>
      </c>
      <c r="M246" s="85"/>
      <c r="N246" s="88" t="s">
        <v>25</v>
      </c>
      <c r="O246" s="28">
        <f t="shared" si="51"/>
        <v>0</v>
      </c>
      <c r="P246" s="29">
        <f t="shared" si="52"/>
        <v>0</v>
      </c>
      <c r="Q246" s="29">
        <f t="shared" si="60"/>
        <v>0</v>
      </c>
      <c r="R246" s="29">
        <f t="shared" si="61"/>
        <v>0</v>
      </c>
      <c r="S246" s="30">
        <f t="shared" si="62"/>
        <v>0</v>
      </c>
      <c r="T246" s="95">
        <f t="shared" si="63"/>
        <v>0</v>
      </c>
      <c r="U246" s="32">
        <f t="shared" si="64"/>
        <v>0</v>
      </c>
      <c r="V246" s="33">
        <f t="shared" si="65"/>
        <v>0</v>
      </c>
      <c r="W246" s="32">
        <f t="shared" si="53"/>
        <v>0</v>
      </c>
      <c r="X246" s="34">
        <f t="shared" si="54"/>
        <v>0</v>
      </c>
      <c r="Y246" s="32">
        <f t="shared" si="55"/>
        <v>0</v>
      </c>
      <c r="Z246" s="34">
        <f t="shared" si="56"/>
        <v>0</v>
      </c>
      <c r="AA246" s="31">
        <f t="shared" si="66"/>
        <v>0</v>
      </c>
      <c r="AB246" s="110">
        <f t="shared" si="67"/>
        <v>0</v>
      </c>
      <c r="AC246" s="35"/>
    </row>
    <row r="247" spans="1:29" ht="17.25" x14ac:dyDescent="0.25">
      <c r="A247" s="46"/>
      <c r="B247" s="47"/>
      <c r="C247" s="47"/>
      <c r="D247" s="48"/>
      <c r="E247" s="49"/>
      <c r="F247" s="50"/>
      <c r="G247" s="50"/>
      <c r="H247" s="51"/>
      <c r="I247" s="51"/>
      <c r="J247" s="27">
        <f t="shared" si="57"/>
        <v>0</v>
      </c>
      <c r="K247" s="119" t="str">
        <f t="shared" si="58"/>
        <v/>
      </c>
      <c r="L247" s="116" t="str">
        <f t="shared" si="59"/>
        <v/>
      </c>
      <c r="M247" s="85"/>
      <c r="N247" s="88" t="s">
        <v>25</v>
      </c>
      <c r="O247" s="28">
        <f t="shared" si="51"/>
        <v>0</v>
      </c>
      <c r="P247" s="29">
        <f t="shared" si="52"/>
        <v>0</v>
      </c>
      <c r="Q247" s="29">
        <f t="shared" si="60"/>
        <v>0</v>
      </c>
      <c r="R247" s="29">
        <f t="shared" si="61"/>
        <v>0</v>
      </c>
      <c r="S247" s="30">
        <f t="shared" si="62"/>
        <v>0</v>
      </c>
      <c r="T247" s="95">
        <f t="shared" si="63"/>
        <v>0</v>
      </c>
      <c r="U247" s="32">
        <f t="shared" si="64"/>
        <v>0</v>
      </c>
      <c r="V247" s="33">
        <f t="shared" si="65"/>
        <v>0</v>
      </c>
      <c r="W247" s="32">
        <f t="shared" si="53"/>
        <v>0</v>
      </c>
      <c r="X247" s="34">
        <f t="shared" si="54"/>
        <v>0</v>
      </c>
      <c r="Y247" s="32">
        <f t="shared" si="55"/>
        <v>0</v>
      </c>
      <c r="Z247" s="34">
        <f t="shared" si="56"/>
        <v>0</v>
      </c>
      <c r="AA247" s="31">
        <f t="shared" si="66"/>
        <v>0</v>
      </c>
      <c r="AB247" s="110">
        <f t="shared" si="67"/>
        <v>0</v>
      </c>
      <c r="AC247" s="35"/>
    </row>
    <row r="248" spans="1:29" ht="17.25" x14ac:dyDescent="0.25">
      <c r="A248" s="46"/>
      <c r="B248" s="47"/>
      <c r="C248" s="47"/>
      <c r="D248" s="48"/>
      <c r="E248" s="49"/>
      <c r="F248" s="50"/>
      <c r="G248" s="50"/>
      <c r="H248" s="51"/>
      <c r="I248" s="51"/>
      <c r="J248" s="27">
        <f t="shared" si="57"/>
        <v>0</v>
      </c>
      <c r="K248" s="119" t="str">
        <f t="shared" si="58"/>
        <v/>
      </c>
      <c r="L248" s="116" t="str">
        <f t="shared" si="59"/>
        <v/>
      </c>
      <c r="M248" s="85"/>
      <c r="N248" s="88" t="s">
        <v>25</v>
      </c>
      <c r="O248" s="28">
        <f t="shared" si="51"/>
        <v>0</v>
      </c>
      <c r="P248" s="29">
        <f t="shared" si="52"/>
        <v>0</v>
      </c>
      <c r="Q248" s="29">
        <f t="shared" si="60"/>
        <v>0</v>
      </c>
      <c r="R248" s="29">
        <f t="shared" si="61"/>
        <v>0</v>
      </c>
      <c r="S248" s="30">
        <f t="shared" si="62"/>
        <v>0</v>
      </c>
      <c r="T248" s="95">
        <f t="shared" si="63"/>
        <v>0</v>
      </c>
      <c r="U248" s="32">
        <f t="shared" si="64"/>
        <v>0</v>
      </c>
      <c r="V248" s="33">
        <f t="shared" si="65"/>
        <v>0</v>
      </c>
      <c r="W248" s="32">
        <f t="shared" si="53"/>
        <v>0</v>
      </c>
      <c r="X248" s="34">
        <f t="shared" si="54"/>
        <v>0</v>
      </c>
      <c r="Y248" s="32">
        <f t="shared" si="55"/>
        <v>0</v>
      </c>
      <c r="Z248" s="34">
        <f t="shared" si="56"/>
        <v>0</v>
      </c>
      <c r="AA248" s="31">
        <f t="shared" si="66"/>
        <v>0</v>
      </c>
      <c r="AB248" s="110">
        <f t="shared" si="67"/>
        <v>0</v>
      </c>
      <c r="AC248" s="35"/>
    </row>
    <row r="249" spans="1:29" ht="17.25" x14ac:dyDescent="0.25">
      <c r="A249" s="46"/>
      <c r="B249" s="47"/>
      <c r="C249" s="47"/>
      <c r="D249" s="48"/>
      <c r="E249" s="49"/>
      <c r="F249" s="50"/>
      <c r="G249" s="50"/>
      <c r="H249" s="51"/>
      <c r="I249" s="51"/>
      <c r="J249" s="27">
        <f t="shared" si="57"/>
        <v>0</v>
      </c>
      <c r="K249" s="119" t="str">
        <f t="shared" si="58"/>
        <v/>
      </c>
      <c r="L249" s="116" t="str">
        <f t="shared" si="59"/>
        <v/>
      </c>
      <c r="M249" s="85"/>
      <c r="N249" s="88" t="s">
        <v>25</v>
      </c>
      <c r="O249" s="28">
        <f t="shared" si="51"/>
        <v>0</v>
      </c>
      <c r="P249" s="29">
        <f t="shared" si="52"/>
        <v>0</v>
      </c>
      <c r="Q249" s="29">
        <f t="shared" si="60"/>
        <v>0</v>
      </c>
      <c r="R249" s="29">
        <f t="shared" si="61"/>
        <v>0</v>
      </c>
      <c r="S249" s="30">
        <f t="shared" si="62"/>
        <v>0</v>
      </c>
      <c r="T249" s="95">
        <f t="shared" si="63"/>
        <v>0</v>
      </c>
      <c r="U249" s="32">
        <f t="shared" si="64"/>
        <v>0</v>
      </c>
      <c r="V249" s="33">
        <f t="shared" si="65"/>
        <v>0</v>
      </c>
      <c r="W249" s="32">
        <f t="shared" si="53"/>
        <v>0</v>
      </c>
      <c r="X249" s="34">
        <f t="shared" si="54"/>
        <v>0</v>
      </c>
      <c r="Y249" s="32">
        <f t="shared" si="55"/>
        <v>0</v>
      </c>
      <c r="Z249" s="34">
        <f t="shared" si="56"/>
        <v>0</v>
      </c>
      <c r="AA249" s="31">
        <f t="shared" si="66"/>
        <v>0</v>
      </c>
      <c r="AB249" s="110">
        <f t="shared" si="67"/>
        <v>0</v>
      </c>
      <c r="AC249" s="35"/>
    </row>
    <row r="250" spans="1:29" ht="17.25" x14ac:dyDescent="0.25">
      <c r="A250" s="46"/>
      <c r="B250" s="47"/>
      <c r="C250" s="47"/>
      <c r="D250" s="48"/>
      <c r="E250" s="49"/>
      <c r="F250" s="50"/>
      <c r="G250" s="50"/>
      <c r="H250" s="51"/>
      <c r="I250" s="51"/>
      <c r="J250" s="27">
        <f t="shared" si="57"/>
        <v>0</v>
      </c>
      <c r="K250" s="119" t="str">
        <f t="shared" si="58"/>
        <v/>
      </c>
      <c r="L250" s="116" t="str">
        <f t="shared" si="59"/>
        <v/>
      </c>
      <c r="M250" s="85"/>
      <c r="N250" s="88" t="s">
        <v>25</v>
      </c>
      <c r="O250" s="28">
        <f t="shared" si="51"/>
        <v>0</v>
      </c>
      <c r="P250" s="29">
        <f t="shared" si="52"/>
        <v>0</v>
      </c>
      <c r="Q250" s="29">
        <f t="shared" si="60"/>
        <v>0</v>
      </c>
      <c r="R250" s="29">
        <f t="shared" si="61"/>
        <v>0</v>
      </c>
      <c r="S250" s="30">
        <f t="shared" si="62"/>
        <v>0</v>
      </c>
      <c r="T250" s="95">
        <f t="shared" si="63"/>
        <v>0</v>
      </c>
      <c r="U250" s="32">
        <f t="shared" si="64"/>
        <v>0</v>
      </c>
      <c r="V250" s="33">
        <f t="shared" si="65"/>
        <v>0</v>
      </c>
      <c r="W250" s="32">
        <f t="shared" si="53"/>
        <v>0</v>
      </c>
      <c r="X250" s="34">
        <f t="shared" si="54"/>
        <v>0</v>
      </c>
      <c r="Y250" s="32">
        <f t="shared" si="55"/>
        <v>0</v>
      </c>
      <c r="Z250" s="34">
        <f t="shared" si="56"/>
        <v>0</v>
      </c>
      <c r="AA250" s="31">
        <f t="shared" si="66"/>
        <v>0</v>
      </c>
      <c r="AB250" s="110">
        <f t="shared" si="67"/>
        <v>0</v>
      </c>
      <c r="AC250" s="35"/>
    </row>
    <row r="251" spans="1:29" ht="17.25" x14ac:dyDescent="0.25">
      <c r="A251" s="46"/>
      <c r="B251" s="47"/>
      <c r="C251" s="47"/>
      <c r="D251" s="48"/>
      <c r="E251" s="49"/>
      <c r="F251" s="50"/>
      <c r="G251" s="50"/>
      <c r="H251" s="51"/>
      <c r="I251" s="51"/>
      <c r="J251" s="27">
        <f t="shared" si="57"/>
        <v>0</v>
      </c>
      <c r="K251" s="119" t="str">
        <f t="shared" si="58"/>
        <v/>
      </c>
      <c r="L251" s="116" t="str">
        <f t="shared" si="59"/>
        <v/>
      </c>
      <c r="M251" s="85"/>
      <c r="N251" s="88" t="s">
        <v>25</v>
      </c>
      <c r="O251" s="28">
        <f t="shared" si="51"/>
        <v>0</v>
      </c>
      <c r="P251" s="29">
        <f t="shared" si="52"/>
        <v>0</v>
      </c>
      <c r="Q251" s="29">
        <f t="shared" si="60"/>
        <v>0</v>
      </c>
      <c r="R251" s="29">
        <f t="shared" si="61"/>
        <v>0</v>
      </c>
      <c r="S251" s="30">
        <f t="shared" si="62"/>
        <v>0</v>
      </c>
      <c r="T251" s="95">
        <f t="shared" si="63"/>
        <v>0</v>
      </c>
      <c r="U251" s="32">
        <f t="shared" si="64"/>
        <v>0</v>
      </c>
      <c r="V251" s="33">
        <f t="shared" si="65"/>
        <v>0</v>
      </c>
      <c r="W251" s="32">
        <f t="shared" si="53"/>
        <v>0</v>
      </c>
      <c r="X251" s="34">
        <f t="shared" si="54"/>
        <v>0</v>
      </c>
      <c r="Y251" s="32">
        <f t="shared" si="55"/>
        <v>0</v>
      </c>
      <c r="Z251" s="34">
        <f t="shared" si="56"/>
        <v>0</v>
      </c>
      <c r="AA251" s="31">
        <f t="shared" si="66"/>
        <v>0</v>
      </c>
      <c r="AB251" s="110">
        <f t="shared" si="67"/>
        <v>0</v>
      </c>
      <c r="AC251" s="35"/>
    </row>
    <row r="252" spans="1:29" ht="17.25" x14ac:dyDescent="0.25">
      <c r="A252" s="46"/>
      <c r="B252" s="47"/>
      <c r="C252" s="47"/>
      <c r="D252" s="48"/>
      <c r="E252" s="49"/>
      <c r="F252" s="50"/>
      <c r="G252" s="50"/>
      <c r="H252" s="51"/>
      <c r="I252" s="51"/>
      <c r="J252" s="27">
        <f t="shared" si="57"/>
        <v>0</v>
      </c>
      <c r="K252" s="119" t="str">
        <f t="shared" si="58"/>
        <v/>
      </c>
      <c r="L252" s="116" t="str">
        <f t="shared" si="59"/>
        <v/>
      </c>
      <c r="M252" s="85"/>
      <c r="N252" s="88" t="s">
        <v>25</v>
      </c>
      <c r="O252" s="28">
        <f t="shared" si="51"/>
        <v>0</v>
      </c>
      <c r="P252" s="29">
        <f t="shared" si="52"/>
        <v>0</v>
      </c>
      <c r="Q252" s="29">
        <f t="shared" si="60"/>
        <v>0</v>
      </c>
      <c r="R252" s="29">
        <f t="shared" si="61"/>
        <v>0</v>
      </c>
      <c r="S252" s="30">
        <f t="shared" si="62"/>
        <v>0</v>
      </c>
      <c r="T252" s="95">
        <f t="shared" si="63"/>
        <v>0</v>
      </c>
      <c r="U252" s="32">
        <f t="shared" si="64"/>
        <v>0</v>
      </c>
      <c r="V252" s="33">
        <f t="shared" si="65"/>
        <v>0</v>
      </c>
      <c r="W252" s="32">
        <f t="shared" si="53"/>
        <v>0</v>
      </c>
      <c r="X252" s="34">
        <f t="shared" si="54"/>
        <v>0</v>
      </c>
      <c r="Y252" s="32">
        <f t="shared" si="55"/>
        <v>0</v>
      </c>
      <c r="Z252" s="34">
        <f t="shared" si="56"/>
        <v>0</v>
      </c>
      <c r="AA252" s="31">
        <f t="shared" si="66"/>
        <v>0</v>
      </c>
      <c r="AB252" s="110">
        <f t="shared" si="67"/>
        <v>0</v>
      </c>
      <c r="AC252" s="35"/>
    </row>
    <row r="253" spans="1:29" ht="17.25" x14ac:dyDescent="0.25">
      <c r="A253" s="46"/>
      <c r="B253" s="47"/>
      <c r="C253" s="47"/>
      <c r="D253" s="48"/>
      <c r="E253" s="49"/>
      <c r="F253" s="50"/>
      <c r="G253" s="50"/>
      <c r="H253" s="51"/>
      <c r="I253" s="51"/>
      <c r="J253" s="27">
        <f t="shared" si="57"/>
        <v>0</v>
      </c>
      <c r="K253" s="119" t="str">
        <f t="shared" si="58"/>
        <v/>
      </c>
      <c r="L253" s="116" t="str">
        <f t="shared" si="59"/>
        <v/>
      </c>
      <c r="M253" s="85"/>
      <c r="N253" s="88" t="s">
        <v>25</v>
      </c>
      <c r="O253" s="28">
        <f t="shared" si="51"/>
        <v>0</v>
      </c>
      <c r="P253" s="29">
        <f t="shared" si="52"/>
        <v>0</v>
      </c>
      <c r="Q253" s="29">
        <f t="shared" si="60"/>
        <v>0</v>
      </c>
      <c r="R253" s="29">
        <f t="shared" si="61"/>
        <v>0</v>
      </c>
      <c r="S253" s="30">
        <f t="shared" si="62"/>
        <v>0</v>
      </c>
      <c r="T253" s="95">
        <f t="shared" si="63"/>
        <v>0</v>
      </c>
      <c r="U253" s="32">
        <f t="shared" si="64"/>
        <v>0</v>
      </c>
      <c r="V253" s="33">
        <f t="shared" si="65"/>
        <v>0</v>
      </c>
      <c r="W253" s="32">
        <f t="shared" si="53"/>
        <v>0</v>
      </c>
      <c r="X253" s="34">
        <f t="shared" si="54"/>
        <v>0</v>
      </c>
      <c r="Y253" s="32">
        <f t="shared" si="55"/>
        <v>0</v>
      </c>
      <c r="Z253" s="34">
        <f t="shared" si="56"/>
        <v>0</v>
      </c>
      <c r="AA253" s="31">
        <f t="shared" si="66"/>
        <v>0</v>
      </c>
      <c r="AB253" s="110">
        <f t="shared" si="67"/>
        <v>0</v>
      </c>
      <c r="AC253" s="35"/>
    </row>
    <row r="254" spans="1:29" ht="17.25" x14ac:dyDescent="0.25">
      <c r="A254" s="46"/>
      <c r="B254" s="47"/>
      <c r="C254" s="47"/>
      <c r="D254" s="48"/>
      <c r="E254" s="49"/>
      <c r="F254" s="50"/>
      <c r="G254" s="50"/>
      <c r="H254" s="51"/>
      <c r="I254" s="51"/>
      <c r="J254" s="27">
        <f t="shared" si="57"/>
        <v>0</v>
      </c>
      <c r="K254" s="119" t="str">
        <f t="shared" si="58"/>
        <v/>
      </c>
      <c r="L254" s="116" t="str">
        <f t="shared" si="59"/>
        <v/>
      </c>
      <c r="M254" s="85"/>
      <c r="N254" s="88" t="s">
        <v>25</v>
      </c>
      <c r="O254" s="28">
        <f t="shared" si="51"/>
        <v>0</v>
      </c>
      <c r="P254" s="29">
        <f t="shared" si="52"/>
        <v>0</v>
      </c>
      <c r="Q254" s="29">
        <f t="shared" si="60"/>
        <v>0</v>
      </c>
      <c r="R254" s="29">
        <f t="shared" si="61"/>
        <v>0</v>
      </c>
      <c r="S254" s="30">
        <f t="shared" si="62"/>
        <v>0</v>
      </c>
      <c r="T254" s="95">
        <f t="shared" si="63"/>
        <v>0</v>
      </c>
      <c r="U254" s="32">
        <f t="shared" si="64"/>
        <v>0</v>
      </c>
      <c r="V254" s="33">
        <f t="shared" si="65"/>
        <v>0</v>
      </c>
      <c r="W254" s="32">
        <f t="shared" si="53"/>
        <v>0</v>
      </c>
      <c r="X254" s="34">
        <f t="shared" si="54"/>
        <v>0</v>
      </c>
      <c r="Y254" s="32">
        <f t="shared" si="55"/>
        <v>0</v>
      </c>
      <c r="Z254" s="34">
        <f t="shared" si="56"/>
        <v>0</v>
      </c>
      <c r="AA254" s="31">
        <f t="shared" si="66"/>
        <v>0</v>
      </c>
      <c r="AB254" s="110">
        <f t="shared" si="67"/>
        <v>0</v>
      </c>
      <c r="AC254" s="35"/>
    </row>
    <row r="255" spans="1:29" ht="17.25" x14ac:dyDescent="0.25">
      <c r="A255" s="46"/>
      <c r="B255" s="47"/>
      <c r="C255" s="47"/>
      <c r="D255" s="48"/>
      <c r="E255" s="49"/>
      <c r="F255" s="50"/>
      <c r="G255" s="50"/>
      <c r="H255" s="51"/>
      <c r="I255" s="51"/>
      <c r="J255" s="27">
        <f t="shared" si="57"/>
        <v>0</v>
      </c>
      <c r="K255" s="119" t="str">
        <f t="shared" si="58"/>
        <v/>
      </c>
      <c r="L255" s="116" t="str">
        <f t="shared" si="59"/>
        <v/>
      </c>
      <c r="M255" s="85"/>
      <c r="N255" s="88" t="s">
        <v>25</v>
      </c>
      <c r="O255" s="28">
        <f t="shared" si="51"/>
        <v>0</v>
      </c>
      <c r="P255" s="29">
        <f t="shared" si="52"/>
        <v>0</v>
      </c>
      <c r="Q255" s="29">
        <f t="shared" si="60"/>
        <v>0</v>
      </c>
      <c r="R255" s="29">
        <f t="shared" si="61"/>
        <v>0</v>
      </c>
      <c r="S255" s="30">
        <f t="shared" si="62"/>
        <v>0</v>
      </c>
      <c r="T255" s="95">
        <f t="shared" si="63"/>
        <v>0</v>
      </c>
      <c r="U255" s="32">
        <f t="shared" si="64"/>
        <v>0</v>
      </c>
      <c r="V255" s="33">
        <f t="shared" si="65"/>
        <v>0</v>
      </c>
      <c r="W255" s="32">
        <f t="shared" si="53"/>
        <v>0</v>
      </c>
      <c r="X255" s="34">
        <f t="shared" si="54"/>
        <v>0</v>
      </c>
      <c r="Y255" s="32">
        <f t="shared" si="55"/>
        <v>0</v>
      </c>
      <c r="Z255" s="34">
        <f t="shared" si="56"/>
        <v>0</v>
      </c>
      <c r="AA255" s="31">
        <f t="shared" si="66"/>
        <v>0</v>
      </c>
      <c r="AB255" s="110">
        <f t="shared" si="67"/>
        <v>0</v>
      </c>
      <c r="AC255" s="35"/>
    </row>
    <row r="256" spans="1:29" ht="17.25" x14ac:dyDescent="0.25">
      <c r="A256" s="46"/>
      <c r="B256" s="47"/>
      <c r="C256" s="47"/>
      <c r="D256" s="48"/>
      <c r="E256" s="49"/>
      <c r="F256" s="50"/>
      <c r="G256" s="50"/>
      <c r="H256" s="51"/>
      <c r="I256" s="51"/>
      <c r="J256" s="27">
        <f t="shared" si="57"/>
        <v>0</v>
      </c>
      <c r="K256" s="119" t="str">
        <f t="shared" si="58"/>
        <v/>
      </c>
      <c r="L256" s="116" t="str">
        <f t="shared" si="59"/>
        <v/>
      </c>
      <c r="M256" s="85"/>
      <c r="N256" s="88" t="s">
        <v>25</v>
      </c>
      <c r="O256" s="28">
        <f t="shared" si="51"/>
        <v>0</v>
      </c>
      <c r="P256" s="29">
        <f t="shared" si="52"/>
        <v>0</v>
      </c>
      <c r="Q256" s="29">
        <f t="shared" si="60"/>
        <v>0</v>
      </c>
      <c r="R256" s="29">
        <f t="shared" si="61"/>
        <v>0</v>
      </c>
      <c r="S256" s="30">
        <f t="shared" si="62"/>
        <v>0</v>
      </c>
      <c r="T256" s="95">
        <f t="shared" si="63"/>
        <v>0</v>
      </c>
      <c r="U256" s="32">
        <f t="shared" si="64"/>
        <v>0</v>
      </c>
      <c r="V256" s="33">
        <f t="shared" si="65"/>
        <v>0</v>
      </c>
      <c r="W256" s="32">
        <f t="shared" si="53"/>
        <v>0</v>
      </c>
      <c r="X256" s="34">
        <f t="shared" si="54"/>
        <v>0</v>
      </c>
      <c r="Y256" s="32">
        <f t="shared" si="55"/>
        <v>0</v>
      </c>
      <c r="Z256" s="34">
        <f t="shared" si="56"/>
        <v>0</v>
      </c>
      <c r="AA256" s="31">
        <f t="shared" si="66"/>
        <v>0</v>
      </c>
      <c r="AB256" s="110">
        <f t="shared" si="67"/>
        <v>0</v>
      </c>
      <c r="AC256" s="35"/>
    </row>
    <row r="257" spans="1:29" ht="17.25" x14ac:dyDescent="0.25">
      <c r="A257" s="46"/>
      <c r="B257" s="47"/>
      <c r="C257" s="47"/>
      <c r="D257" s="48"/>
      <c r="E257" s="49"/>
      <c r="F257" s="50"/>
      <c r="G257" s="50"/>
      <c r="H257" s="51"/>
      <c r="I257" s="51"/>
      <c r="J257" s="27">
        <f t="shared" si="57"/>
        <v>0</v>
      </c>
      <c r="K257" s="119" t="str">
        <f t="shared" si="58"/>
        <v/>
      </c>
      <c r="L257" s="116" t="str">
        <f t="shared" si="59"/>
        <v/>
      </c>
      <c r="M257" s="85"/>
      <c r="N257" s="88" t="s">
        <v>25</v>
      </c>
      <c r="O257" s="28">
        <f t="shared" si="51"/>
        <v>0</v>
      </c>
      <c r="P257" s="29">
        <f t="shared" si="52"/>
        <v>0</v>
      </c>
      <c r="Q257" s="29">
        <f t="shared" si="60"/>
        <v>0</v>
      </c>
      <c r="R257" s="29">
        <f t="shared" si="61"/>
        <v>0</v>
      </c>
      <c r="S257" s="30">
        <f t="shared" si="62"/>
        <v>0</v>
      </c>
      <c r="T257" s="95">
        <f t="shared" si="63"/>
        <v>0</v>
      </c>
      <c r="U257" s="32">
        <f t="shared" si="64"/>
        <v>0</v>
      </c>
      <c r="V257" s="33">
        <f t="shared" si="65"/>
        <v>0</v>
      </c>
      <c r="W257" s="32">
        <f t="shared" si="53"/>
        <v>0</v>
      </c>
      <c r="X257" s="34">
        <f t="shared" si="54"/>
        <v>0</v>
      </c>
      <c r="Y257" s="32">
        <f t="shared" si="55"/>
        <v>0</v>
      </c>
      <c r="Z257" s="34">
        <f t="shared" si="56"/>
        <v>0</v>
      </c>
      <c r="AA257" s="31">
        <f t="shared" si="66"/>
        <v>0</v>
      </c>
      <c r="AB257" s="110">
        <f t="shared" si="67"/>
        <v>0</v>
      </c>
      <c r="AC257" s="35"/>
    </row>
    <row r="258" spans="1:29" ht="17.25" x14ac:dyDescent="0.25">
      <c r="A258" s="46"/>
      <c r="B258" s="47"/>
      <c r="C258" s="47"/>
      <c r="D258" s="48"/>
      <c r="E258" s="49"/>
      <c r="F258" s="50"/>
      <c r="G258" s="50"/>
      <c r="H258" s="51"/>
      <c r="I258" s="51"/>
      <c r="J258" s="27">
        <f t="shared" si="57"/>
        <v>0</v>
      </c>
      <c r="K258" s="119" t="str">
        <f t="shared" si="58"/>
        <v/>
      </c>
      <c r="L258" s="116" t="str">
        <f t="shared" si="59"/>
        <v/>
      </c>
      <c r="M258" s="85"/>
      <c r="N258" s="88" t="s">
        <v>25</v>
      </c>
      <c r="O258" s="28">
        <f t="shared" si="51"/>
        <v>0</v>
      </c>
      <c r="P258" s="29">
        <f t="shared" si="52"/>
        <v>0</v>
      </c>
      <c r="Q258" s="29">
        <f t="shared" si="60"/>
        <v>0</v>
      </c>
      <c r="R258" s="29">
        <f t="shared" si="61"/>
        <v>0</v>
      </c>
      <c r="S258" s="30">
        <f t="shared" si="62"/>
        <v>0</v>
      </c>
      <c r="T258" s="95">
        <f t="shared" si="63"/>
        <v>0</v>
      </c>
      <c r="U258" s="32">
        <f t="shared" si="64"/>
        <v>0</v>
      </c>
      <c r="V258" s="33">
        <f t="shared" si="65"/>
        <v>0</v>
      </c>
      <c r="W258" s="32">
        <f t="shared" si="53"/>
        <v>0</v>
      </c>
      <c r="X258" s="34">
        <f t="shared" si="54"/>
        <v>0</v>
      </c>
      <c r="Y258" s="32">
        <f t="shared" si="55"/>
        <v>0</v>
      </c>
      <c r="Z258" s="34">
        <f t="shared" si="56"/>
        <v>0</v>
      </c>
      <c r="AA258" s="31">
        <f t="shared" si="66"/>
        <v>0</v>
      </c>
      <c r="AB258" s="110">
        <f t="shared" si="67"/>
        <v>0</v>
      </c>
      <c r="AC258" s="35"/>
    </row>
    <row r="259" spans="1:29" ht="17.25" x14ac:dyDescent="0.25">
      <c r="A259" s="46"/>
      <c r="B259" s="47"/>
      <c r="C259" s="47"/>
      <c r="D259" s="48"/>
      <c r="E259" s="49"/>
      <c r="F259" s="50"/>
      <c r="G259" s="50"/>
      <c r="H259" s="51"/>
      <c r="I259" s="51"/>
      <c r="J259" s="27">
        <f t="shared" si="57"/>
        <v>0</v>
      </c>
      <c r="K259" s="119" t="str">
        <f t="shared" si="58"/>
        <v/>
      </c>
      <c r="L259" s="116" t="str">
        <f t="shared" si="59"/>
        <v/>
      </c>
      <c r="M259" s="85"/>
      <c r="N259" s="88" t="s">
        <v>25</v>
      </c>
      <c r="O259" s="28">
        <f t="shared" si="51"/>
        <v>0</v>
      </c>
      <c r="P259" s="29">
        <f t="shared" si="52"/>
        <v>0</v>
      </c>
      <c r="Q259" s="29">
        <f t="shared" si="60"/>
        <v>0</v>
      </c>
      <c r="R259" s="29">
        <f t="shared" si="61"/>
        <v>0</v>
      </c>
      <c r="S259" s="30">
        <f t="shared" si="62"/>
        <v>0</v>
      </c>
      <c r="T259" s="95">
        <f t="shared" si="63"/>
        <v>0</v>
      </c>
      <c r="U259" s="32">
        <f t="shared" si="64"/>
        <v>0</v>
      </c>
      <c r="V259" s="33">
        <f t="shared" si="65"/>
        <v>0</v>
      </c>
      <c r="W259" s="32">
        <f t="shared" si="53"/>
        <v>0</v>
      </c>
      <c r="X259" s="34">
        <f t="shared" si="54"/>
        <v>0</v>
      </c>
      <c r="Y259" s="32">
        <f t="shared" si="55"/>
        <v>0</v>
      </c>
      <c r="Z259" s="34">
        <f t="shared" si="56"/>
        <v>0</v>
      </c>
      <c r="AA259" s="31">
        <f t="shared" si="66"/>
        <v>0</v>
      </c>
      <c r="AB259" s="110">
        <f t="shared" si="67"/>
        <v>0</v>
      </c>
      <c r="AC259" s="35"/>
    </row>
    <row r="260" spans="1:29" ht="17.25" x14ac:dyDescent="0.25">
      <c r="A260" s="46"/>
      <c r="B260" s="47"/>
      <c r="C260" s="47"/>
      <c r="D260" s="48"/>
      <c r="E260" s="49"/>
      <c r="F260" s="50"/>
      <c r="G260" s="50"/>
      <c r="H260" s="51"/>
      <c r="I260" s="51"/>
      <c r="J260" s="27">
        <f t="shared" si="57"/>
        <v>0</v>
      </c>
      <c r="K260" s="119" t="str">
        <f t="shared" si="58"/>
        <v/>
      </c>
      <c r="L260" s="116" t="str">
        <f t="shared" si="59"/>
        <v/>
      </c>
      <c r="M260" s="85"/>
      <c r="N260" s="88" t="s">
        <v>25</v>
      </c>
      <c r="O260" s="28">
        <f t="shared" si="51"/>
        <v>0</v>
      </c>
      <c r="P260" s="29">
        <f t="shared" si="52"/>
        <v>0</v>
      </c>
      <c r="Q260" s="29">
        <f t="shared" si="60"/>
        <v>0</v>
      </c>
      <c r="R260" s="29">
        <f t="shared" si="61"/>
        <v>0</v>
      </c>
      <c r="S260" s="30">
        <f t="shared" si="62"/>
        <v>0</v>
      </c>
      <c r="T260" s="95">
        <f t="shared" si="63"/>
        <v>0</v>
      </c>
      <c r="U260" s="32">
        <f t="shared" si="64"/>
        <v>0</v>
      </c>
      <c r="V260" s="33">
        <f t="shared" si="65"/>
        <v>0</v>
      </c>
      <c r="W260" s="32">
        <f t="shared" si="53"/>
        <v>0</v>
      </c>
      <c r="X260" s="34">
        <f t="shared" si="54"/>
        <v>0</v>
      </c>
      <c r="Y260" s="32">
        <f t="shared" si="55"/>
        <v>0</v>
      </c>
      <c r="Z260" s="34">
        <f t="shared" si="56"/>
        <v>0</v>
      </c>
      <c r="AA260" s="31">
        <f t="shared" si="66"/>
        <v>0</v>
      </c>
      <c r="AB260" s="110">
        <f t="shared" si="67"/>
        <v>0</v>
      </c>
      <c r="AC260" s="35"/>
    </row>
    <row r="261" spans="1:29" ht="17.25" x14ac:dyDescent="0.25">
      <c r="A261" s="46"/>
      <c r="B261" s="47"/>
      <c r="C261" s="47"/>
      <c r="D261" s="48"/>
      <c r="E261" s="49"/>
      <c r="F261" s="50"/>
      <c r="G261" s="50"/>
      <c r="H261" s="51"/>
      <c r="I261" s="51"/>
      <c r="J261" s="27">
        <f t="shared" si="57"/>
        <v>0</v>
      </c>
      <c r="K261" s="119" t="str">
        <f t="shared" si="58"/>
        <v/>
      </c>
      <c r="L261" s="116" t="str">
        <f t="shared" si="59"/>
        <v/>
      </c>
      <c r="M261" s="85"/>
      <c r="N261" s="88" t="s">
        <v>25</v>
      </c>
      <c r="O261" s="28">
        <f t="shared" si="51"/>
        <v>0</v>
      </c>
      <c r="P261" s="29">
        <f t="shared" si="52"/>
        <v>0</v>
      </c>
      <c r="Q261" s="29">
        <f t="shared" si="60"/>
        <v>0</v>
      </c>
      <c r="R261" s="29">
        <f t="shared" si="61"/>
        <v>0</v>
      </c>
      <c r="S261" s="30">
        <f t="shared" si="62"/>
        <v>0</v>
      </c>
      <c r="T261" s="95">
        <f t="shared" si="63"/>
        <v>0</v>
      </c>
      <c r="U261" s="32">
        <f t="shared" si="64"/>
        <v>0</v>
      </c>
      <c r="V261" s="33">
        <f t="shared" si="65"/>
        <v>0</v>
      </c>
      <c r="W261" s="32">
        <f t="shared" si="53"/>
        <v>0</v>
      </c>
      <c r="X261" s="34">
        <f t="shared" si="54"/>
        <v>0</v>
      </c>
      <c r="Y261" s="32">
        <f t="shared" si="55"/>
        <v>0</v>
      </c>
      <c r="Z261" s="34">
        <f t="shared" si="56"/>
        <v>0</v>
      </c>
      <c r="AA261" s="31">
        <f t="shared" si="66"/>
        <v>0</v>
      </c>
      <c r="AB261" s="110">
        <f t="shared" si="67"/>
        <v>0</v>
      </c>
      <c r="AC261" s="35"/>
    </row>
    <row r="262" spans="1:29" ht="17.25" x14ac:dyDescent="0.25">
      <c r="A262" s="46"/>
      <c r="B262" s="47"/>
      <c r="C262" s="47"/>
      <c r="D262" s="48"/>
      <c r="E262" s="49"/>
      <c r="F262" s="50"/>
      <c r="G262" s="50"/>
      <c r="H262" s="51"/>
      <c r="I262" s="51"/>
      <c r="J262" s="27">
        <f t="shared" si="57"/>
        <v>0</v>
      </c>
      <c r="K262" s="119" t="str">
        <f t="shared" si="58"/>
        <v/>
      </c>
      <c r="L262" s="116" t="str">
        <f t="shared" si="59"/>
        <v/>
      </c>
      <c r="M262" s="85"/>
      <c r="N262" s="88" t="s">
        <v>25</v>
      </c>
      <c r="O262" s="28">
        <f t="shared" si="51"/>
        <v>0</v>
      </c>
      <c r="P262" s="29">
        <f t="shared" si="52"/>
        <v>0</v>
      </c>
      <c r="Q262" s="29">
        <f t="shared" si="60"/>
        <v>0</v>
      </c>
      <c r="R262" s="29">
        <f t="shared" si="61"/>
        <v>0</v>
      </c>
      <c r="S262" s="30">
        <f t="shared" si="62"/>
        <v>0</v>
      </c>
      <c r="T262" s="95">
        <f t="shared" si="63"/>
        <v>0</v>
      </c>
      <c r="U262" s="32">
        <f t="shared" si="64"/>
        <v>0</v>
      </c>
      <c r="V262" s="33">
        <f t="shared" si="65"/>
        <v>0</v>
      </c>
      <c r="W262" s="32">
        <f t="shared" si="53"/>
        <v>0</v>
      </c>
      <c r="X262" s="34">
        <f t="shared" si="54"/>
        <v>0</v>
      </c>
      <c r="Y262" s="32">
        <f t="shared" si="55"/>
        <v>0</v>
      </c>
      <c r="Z262" s="34">
        <f t="shared" si="56"/>
        <v>0</v>
      </c>
      <c r="AA262" s="31">
        <f t="shared" si="66"/>
        <v>0</v>
      </c>
      <c r="AB262" s="110">
        <f t="shared" si="67"/>
        <v>0</v>
      </c>
      <c r="AC262" s="35"/>
    </row>
    <row r="263" spans="1:29" ht="17.25" x14ac:dyDescent="0.25">
      <c r="A263" s="46"/>
      <c r="B263" s="47"/>
      <c r="C263" s="47"/>
      <c r="D263" s="48"/>
      <c r="E263" s="49"/>
      <c r="F263" s="50"/>
      <c r="G263" s="50"/>
      <c r="H263" s="51"/>
      <c r="I263" s="51"/>
      <c r="J263" s="27">
        <f t="shared" si="57"/>
        <v>0</v>
      </c>
      <c r="K263" s="119" t="str">
        <f t="shared" si="58"/>
        <v/>
      </c>
      <c r="L263" s="116" t="str">
        <f t="shared" si="59"/>
        <v/>
      </c>
      <c r="M263" s="85"/>
      <c r="N263" s="88" t="s">
        <v>25</v>
      </c>
      <c r="O263" s="28">
        <f t="shared" ref="O263:O326" si="68">IF(H263&gt;0,49.2,0)</f>
        <v>0</v>
      </c>
      <c r="P263" s="29">
        <f t="shared" ref="P263:P326" si="69">IF(I263&gt;0,35.71,0)</f>
        <v>0</v>
      </c>
      <c r="Q263" s="29">
        <f t="shared" si="60"/>
        <v>0</v>
      </c>
      <c r="R263" s="29">
        <f t="shared" si="61"/>
        <v>0</v>
      </c>
      <c r="S263" s="30">
        <f t="shared" si="62"/>
        <v>0</v>
      </c>
      <c r="T263" s="95">
        <f t="shared" si="63"/>
        <v>0</v>
      </c>
      <c r="U263" s="32">
        <f t="shared" si="64"/>
        <v>0</v>
      </c>
      <c r="V263" s="33">
        <f t="shared" si="65"/>
        <v>0</v>
      </c>
      <c r="W263" s="32">
        <f t="shared" ref="W263:W326" si="70">IF(H263&gt;0,ROUND((U263*(O263-V263)+V263),2),0)</f>
        <v>0</v>
      </c>
      <c r="X263" s="34">
        <f t="shared" ref="X263:X326" si="71">IF(H263&gt;0,ROUND(O263-W263,2),0)</f>
        <v>0</v>
      </c>
      <c r="Y263" s="32">
        <f t="shared" ref="Y263:Y326" si="72">IF(I263&gt;0,(ROUND((U263*(P263-V263)+V263),2)),0)</f>
        <v>0</v>
      </c>
      <c r="Z263" s="34">
        <f t="shared" ref="Z263:Z326" si="73">IF(I263&gt;0,(ROUND(P263-Y263,2)),0)</f>
        <v>0</v>
      </c>
      <c r="AA263" s="31">
        <f t="shared" si="66"/>
        <v>0</v>
      </c>
      <c r="AB263" s="110">
        <f t="shared" si="67"/>
        <v>0</v>
      </c>
      <c r="AC263" s="35"/>
    </row>
    <row r="264" spans="1:29" ht="17.25" x14ac:dyDescent="0.25">
      <c r="A264" s="46"/>
      <c r="B264" s="47"/>
      <c r="C264" s="47"/>
      <c r="D264" s="48"/>
      <c r="E264" s="49"/>
      <c r="F264" s="50"/>
      <c r="G264" s="50"/>
      <c r="H264" s="51"/>
      <c r="I264" s="51"/>
      <c r="J264" s="27">
        <f t="shared" ref="J264:J327" si="74">H264+I264</f>
        <v>0</v>
      </c>
      <c r="K264" s="119" t="str">
        <f t="shared" ref="K264:K327" si="75">IF(J264&gt;0,IF(J264&gt;365,"Errore! MAX 365",IF((G264-F264+1)=J264,"ok","Errore! Verificare Giorni")),"")</f>
        <v/>
      </c>
      <c r="L264" s="116" t="str">
        <f t="shared" ref="L264:L327" si="76">IF(J264&gt;0,(G264-F264+1)-I264,"")</f>
        <v/>
      </c>
      <c r="M264" s="85"/>
      <c r="N264" s="88" t="s">
        <v>25</v>
      </c>
      <c r="O264" s="28">
        <f t="shared" si="68"/>
        <v>0</v>
      </c>
      <c r="P264" s="29">
        <f t="shared" si="69"/>
        <v>0</v>
      </c>
      <c r="Q264" s="29">
        <f t="shared" ref="Q264:Q327" si="77">ROUND(H264*O264,2)</f>
        <v>0</v>
      </c>
      <c r="R264" s="29">
        <f t="shared" ref="R264:R327" si="78">ROUND(I264*P264,2)</f>
        <v>0</v>
      </c>
      <c r="S264" s="30">
        <f t="shared" ref="S264:S327" si="79">ROUND(Q264+R264,2)</f>
        <v>0</v>
      </c>
      <c r="T264" s="95">
        <f t="shared" ref="T264:T327" si="80">IF(M264=0,0,IF((M264&lt;5000),5000,M264))</f>
        <v>0</v>
      </c>
      <c r="U264" s="32">
        <f t="shared" ref="U264:U327" si="81">IF(T264=0,0,ROUND((T264-5000)/(20000-5000),2))</f>
        <v>0</v>
      </c>
      <c r="V264" s="33">
        <f t="shared" ref="V264:V327" si="82">IF(N264="NO",0,IF(N264="SI",17.02,0))</f>
        <v>0</v>
      </c>
      <c r="W264" s="32">
        <f t="shared" si="70"/>
        <v>0</v>
      </c>
      <c r="X264" s="34">
        <f t="shared" si="71"/>
        <v>0</v>
      </c>
      <c r="Y264" s="32">
        <f t="shared" si="72"/>
        <v>0</v>
      </c>
      <c r="Z264" s="34">
        <f t="shared" si="73"/>
        <v>0</v>
      </c>
      <c r="AA264" s="31">
        <f t="shared" ref="AA264:AA327" si="83">ROUND((W264*H264)+(Y264*I264),2)</f>
        <v>0</v>
      </c>
      <c r="AB264" s="110">
        <f t="shared" ref="AB264:AB327" si="84">ROUND((X264*H264)+(Z264*I264),2)</f>
        <v>0</v>
      </c>
      <c r="AC264" s="35"/>
    </row>
    <row r="265" spans="1:29" ht="17.25" x14ac:dyDescent="0.25">
      <c r="A265" s="46"/>
      <c r="B265" s="47"/>
      <c r="C265" s="47"/>
      <c r="D265" s="48"/>
      <c r="E265" s="49"/>
      <c r="F265" s="50"/>
      <c r="G265" s="50"/>
      <c r="H265" s="51"/>
      <c r="I265" s="51"/>
      <c r="J265" s="27">
        <f t="shared" si="74"/>
        <v>0</v>
      </c>
      <c r="K265" s="119" t="str">
        <f t="shared" si="75"/>
        <v/>
      </c>
      <c r="L265" s="116" t="str">
        <f t="shared" si="76"/>
        <v/>
      </c>
      <c r="M265" s="85"/>
      <c r="N265" s="88" t="s">
        <v>25</v>
      </c>
      <c r="O265" s="28">
        <f t="shared" si="68"/>
        <v>0</v>
      </c>
      <c r="P265" s="29">
        <f t="shared" si="69"/>
        <v>0</v>
      </c>
      <c r="Q265" s="29">
        <f t="shared" si="77"/>
        <v>0</v>
      </c>
      <c r="R265" s="29">
        <f t="shared" si="78"/>
        <v>0</v>
      </c>
      <c r="S265" s="30">
        <f t="shared" si="79"/>
        <v>0</v>
      </c>
      <c r="T265" s="95">
        <f t="shared" si="80"/>
        <v>0</v>
      </c>
      <c r="U265" s="32">
        <f t="shared" si="81"/>
        <v>0</v>
      </c>
      <c r="V265" s="33">
        <f t="shared" si="82"/>
        <v>0</v>
      </c>
      <c r="W265" s="32">
        <f t="shared" si="70"/>
        <v>0</v>
      </c>
      <c r="X265" s="34">
        <f t="shared" si="71"/>
        <v>0</v>
      </c>
      <c r="Y265" s="32">
        <f t="shared" si="72"/>
        <v>0</v>
      </c>
      <c r="Z265" s="34">
        <f t="shared" si="73"/>
        <v>0</v>
      </c>
      <c r="AA265" s="31">
        <f t="shared" si="83"/>
        <v>0</v>
      </c>
      <c r="AB265" s="110">
        <f t="shared" si="84"/>
        <v>0</v>
      </c>
      <c r="AC265" s="35"/>
    </row>
    <row r="266" spans="1:29" ht="17.25" x14ac:dyDescent="0.25">
      <c r="A266" s="46"/>
      <c r="B266" s="47"/>
      <c r="C266" s="47"/>
      <c r="D266" s="48"/>
      <c r="E266" s="49"/>
      <c r="F266" s="50"/>
      <c r="G266" s="50"/>
      <c r="H266" s="51"/>
      <c r="I266" s="51"/>
      <c r="J266" s="27">
        <f t="shared" si="74"/>
        <v>0</v>
      </c>
      <c r="K266" s="119" t="str">
        <f t="shared" si="75"/>
        <v/>
      </c>
      <c r="L266" s="116" t="str">
        <f t="shared" si="76"/>
        <v/>
      </c>
      <c r="M266" s="85"/>
      <c r="N266" s="88" t="s">
        <v>25</v>
      </c>
      <c r="O266" s="28">
        <f t="shared" si="68"/>
        <v>0</v>
      </c>
      <c r="P266" s="29">
        <f t="shared" si="69"/>
        <v>0</v>
      </c>
      <c r="Q266" s="29">
        <f t="shared" si="77"/>
        <v>0</v>
      </c>
      <c r="R266" s="29">
        <f t="shared" si="78"/>
        <v>0</v>
      </c>
      <c r="S266" s="30">
        <f t="shared" si="79"/>
        <v>0</v>
      </c>
      <c r="T266" s="95">
        <f t="shared" si="80"/>
        <v>0</v>
      </c>
      <c r="U266" s="32">
        <f t="shared" si="81"/>
        <v>0</v>
      </c>
      <c r="V266" s="33">
        <f t="shared" si="82"/>
        <v>0</v>
      </c>
      <c r="W266" s="32">
        <f t="shared" si="70"/>
        <v>0</v>
      </c>
      <c r="X266" s="34">
        <f t="shared" si="71"/>
        <v>0</v>
      </c>
      <c r="Y266" s="32">
        <f t="shared" si="72"/>
        <v>0</v>
      </c>
      <c r="Z266" s="34">
        <f t="shared" si="73"/>
        <v>0</v>
      </c>
      <c r="AA266" s="31">
        <f t="shared" si="83"/>
        <v>0</v>
      </c>
      <c r="AB266" s="110">
        <f t="shared" si="84"/>
        <v>0</v>
      </c>
      <c r="AC266" s="35"/>
    </row>
    <row r="267" spans="1:29" ht="17.25" x14ac:dyDescent="0.25">
      <c r="A267" s="46"/>
      <c r="B267" s="47"/>
      <c r="C267" s="47"/>
      <c r="D267" s="48"/>
      <c r="E267" s="49"/>
      <c r="F267" s="50"/>
      <c r="G267" s="50"/>
      <c r="H267" s="51"/>
      <c r="I267" s="51"/>
      <c r="J267" s="27">
        <f t="shared" si="74"/>
        <v>0</v>
      </c>
      <c r="K267" s="119" t="str">
        <f t="shared" si="75"/>
        <v/>
      </c>
      <c r="L267" s="116" t="str">
        <f t="shared" si="76"/>
        <v/>
      </c>
      <c r="M267" s="85"/>
      <c r="N267" s="88" t="s">
        <v>25</v>
      </c>
      <c r="O267" s="28">
        <f t="shared" si="68"/>
        <v>0</v>
      </c>
      <c r="P267" s="29">
        <f t="shared" si="69"/>
        <v>0</v>
      </c>
      <c r="Q267" s="29">
        <f t="shared" si="77"/>
        <v>0</v>
      </c>
      <c r="R267" s="29">
        <f t="shared" si="78"/>
        <v>0</v>
      </c>
      <c r="S267" s="30">
        <f t="shared" si="79"/>
        <v>0</v>
      </c>
      <c r="T267" s="95">
        <f t="shared" si="80"/>
        <v>0</v>
      </c>
      <c r="U267" s="32">
        <f t="shared" si="81"/>
        <v>0</v>
      </c>
      <c r="V267" s="33">
        <f t="shared" si="82"/>
        <v>0</v>
      </c>
      <c r="W267" s="32">
        <f t="shared" si="70"/>
        <v>0</v>
      </c>
      <c r="X267" s="34">
        <f t="shared" si="71"/>
        <v>0</v>
      </c>
      <c r="Y267" s="32">
        <f t="shared" si="72"/>
        <v>0</v>
      </c>
      <c r="Z267" s="34">
        <f t="shared" si="73"/>
        <v>0</v>
      </c>
      <c r="AA267" s="31">
        <f t="shared" si="83"/>
        <v>0</v>
      </c>
      <c r="AB267" s="110">
        <f t="shared" si="84"/>
        <v>0</v>
      </c>
      <c r="AC267" s="35"/>
    </row>
    <row r="268" spans="1:29" ht="17.25" x14ac:dyDescent="0.25">
      <c r="A268" s="46"/>
      <c r="B268" s="47"/>
      <c r="C268" s="47"/>
      <c r="D268" s="48"/>
      <c r="E268" s="49"/>
      <c r="F268" s="50"/>
      <c r="G268" s="50"/>
      <c r="H268" s="51"/>
      <c r="I268" s="51"/>
      <c r="J268" s="27">
        <f t="shared" si="74"/>
        <v>0</v>
      </c>
      <c r="K268" s="119" t="str">
        <f t="shared" si="75"/>
        <v/>
      </c>
      <c r="L268" s="116" t="str">
        <f t="shared" si="76"/>
        <v/>
      </c>
      <c r="M268" s="85"/>
      <c r="N268" s="88" t="s">
        <v>25</v>
      </c>
      <c r="O268" s="28">
        <f t="shared" si="68"/>
        <v>0</v>
      </c>
      <c r="P268" s="29">
        <f t="shared" si="69"/>
        <v>0</v>
      </c>
      <c r="Q268" s="29">
        <f t="shared" si="77"/>
        <v>0</v>
      </c>
      <c r="R268" s="29">
        <f t="shared" si="78"/>
        <v>0</v>
      </c>
      <c r="S268" s="30">
        <f t="shared" si="79"/>
        <v>0</v>
      </c>
      <c r="T268" s="95">
        <f t="shared" si="80"/>
        <v>0</v>
      </c>
      <c r="U268" s="32">
        <f t="shared" si="81"/>
        <v>0</v>
      </c>
      <c r="V268" s="33">
        <f t="shared" si="82"/>
        <v>0</v>
      </c>
      <c r="W268" s="32">
        <f t="shared" si="70"/>
        <v>0</v>
      </c>
      <c r="X268" s="34">
        <f t="shared" si="71"/>
        <v>0</v>
      </c>
      <c r="Y268" s="32">
        <f t="shared" si="72"/>
        <v>0</v>
      </c>
      <c r="Z268" s="34">
        <f t="shared" si="73"/>
        <v>0</v>
      </c>
      <c r="AA268" s="31">
        <f t="shared" si="83"/>
        <v>0</v>
      </c>
      <c r="AB268" s="110">
        <f t="shared" si="84"/>
        <v>0</v>
      </c>
      <c r="AC268" s="35"/>
    </row>
    <row r="269" spans="1:29" ht="17.25" x14ac:dyDescent="0.25">
      <c r="A269" s="46"/>
      <c r="B269" s="47"/>
      <c r="C269" s="47"/>
      <c r="D269" s="48"/>
      <c r="E269" s="49"/>
      <c r="F269" s="50"/>
      <c r="G269" s="50"/>
      <c r="H269" s="51"/>
      <c r="I269" s="51"/>
      <c r="J269" s="27">
        <f t="shared" si="74"/>
        <v>0</v>
      </c>
      <c r="K269" s="119" t="str">
        <f t="shared" si="75"/>
        <v/>
      </c>
      <c r="L269" s="116" t="str">
        <f t="shared" si="76"/>
        <v/>
      </c>
      <c r="M269" s="85"/>
      <c r="N269" s="88" t="s">
        <v>25</v>
      </c>
      <c r="O269" s="28">
        <f t="shared" si="68"/>
        <v>0</v>
      </c>
      <c r="P269" s="29">
        <f t="shared" si="69"/>
        <v>0</v>
      </c>
      <c r="Q269" s="29">
        <f t="shared" si="77"/>
        <v>0</v>
      </c>
      <c r="R269" s="29">
        <f t="shared" si="78"/>
        <v>0</v>
      </c>
      <c r="S269" s="30">
        <f t="shared" si="79"/>
        <v>0</v>
      </c>
      <c r="T269" s="95">
        <f t="shared" si="80"/>
        <v>0</v>
      </c>
      <c r="U269" s="32">
        <f t="shared" si="81"/>
        <v>0</v>
      </c>
      <c r="V269" s="33">
        <f t="shared" si="82"/>
        <v>0</v>
      </c>
      <c r="W269" s="32">
        <f t="shared" si="70"/>
        <v>0</v>
      </c>
      <c r="X269" s="34">
        <f t="shared" si="71"/>
        <v>0</v>
      </c>
      <c r="Y269" s="32">
        <f t="shared" si="72"/>
        <v>0</v>
      </c>
      <c r="Z269" s="34">
        <f t="shared" si="73"/>
        <v>0</v>
      </c>
      <c r="AA269" s="31">
        <f t="shared" si="83"/>
        <v>0</v>
      </c>
      <c r="AB269" s="110">
        <f t="shared" si="84"/>
        <v>0</v>
      </c>
      <c r="AC269" s="35"/>
    </row>
    <row r="270" spans="1:29" ht="17.25" x14ac:dyDescent="0.25">
      <c r="A270" s="46"/>
      <c r="B270" s="47"/>
      <c r="C270" s="47"/>
      <c r="D270" s="48"/>
      <c r="E270" s="49"/>
      <c r="F270" s="50"/>
      <c r="G270" s="50"/>
      <c r="H270" s="51"/>
      <c r="I270" s="51"/>
      <c r="J270" s="27">
        <f t="shared" si="74"/>
        <v>0</v>
      </c>
      <c r="K270" s="119" t="str">
        <f t="shared" si="75"/>
        <v/>
      </c>
      <c r="L270" s="116" t="str">
        <f t="shared" si="76"/>
        <v/>
      </c>
      <c r="M270" s="85"/>
      <c r="N270" s="88" t="s">
        <v>25</v>
      </c>
      <c r="O270" s="28">
        <f t="shared" si="68"/>
        <v>0</v>
      </c>
      <c r="P270" s="29">
        <f t="shared" si="69"/>
        <v>0</v>
      </c>
      <c r="Q270" s="29">
        <f t="shared" si="77"/>
        <v>0</v>
      </c>
      <c r="R270" s="29">
        <f t="shared" si="78"/>
        <v>0</v>
      </c>
      <c r="S270" s="30">
        <f t="shared" si="79"/>
        <v>0</v>
      </c>
      <c r="T270" s="95">
        <f t="shared" si="80"/>
        <v>0</v>
      </c>
      <c r="U270" s="32">
        <f t="shared" si="81"/>
        <v>0</v>
      </c>
      <c r="V270" s="33">
        <f t="shared" si="82"/>
        <v>0</v>
      </c>
      <c r="W270" s="32">
        <f t="shared" si="70"/>
        <v>0</v>
      </c>
      <c r="X270" s="34">
        <f t="shared" si="71"/>
        <v>0</v>
      </c>
      <c r="Y270" s="32">
        <f t="shared" si="72"/>
        <v>0</v>
      </c>
      <c r="Z270" s="34">
        <f t="shared" si="73"/>
        <v>0</v>
      </c>
      <c r="AA270" s="31">
        <f t="shared" si="83"/>
        <v>0</v>
      </c>
      <c r="AB270" s="110">
        <f t="shared" si="84"/>
        <v>0</v>
      </c>
      <c r="AC270" s="35"/>
    </row>
    <row r="271" spans="1:29" ht="17.25" x14ac:dyDescent="0.25">
      <c r="A271" s="46"/>
      <c r="B271" s="47"/>
      <c r="C271" s="47"/>
      <c r="D271" s="48"/>
      <c r="E271" s="49"/>
      <c r="F271" s="50"/>
      <c r="G271" s="50"/>
      <c r="H271" s="51"/>
      <c r="I271" s="51"/>
      <c r="J271" s="27">
        <f t="shared" si="74"/>
        <v>0</v>
      </c>
      <c r="K271" s="119" t="str">
        <f t="shared" si="75"/>
        <v/>
      </c>
      <c r="L271" s="116" t="str">
        <f t="shared" si="76"/>
        <v/>
      </c>
      <c r="M271" s="85"/>
      <c r="N271" s="88" t="s">
        <v>25</v>
      </c>
      <c r="O271" s="28">
        <f t="shared" si="68"/>
        <v>0</v>
      </c>
      <c r="P271" s="29">
        <f t="shared" si="69"/>
        <v>0</v>
      </c>
      <c r="Q271" s="29">
        <f t="shared" si="77"/>
        <v>0</v>
      </c>
      <c r="R271" s="29">
        <f t="shared" si="78"/>
        <v>0</v>
      </c>
      <c r="S271" s="30">
        <f t="shared" si="79"/>
        <v>0</v>
      </c>
      <c r="T271" s="95">
        <f t="shared" si="80"/>
        <v>0</v>
      </c>
      <c r="U271" s="32">
        <f t="shared" si="81"/>
        <v>0</v>
      </c>
      <c r="V271" s="33">
        <f t="shared" si="82"/>
        <v>0</v>
      </c>
      <c r="W271" s="32">
        <f t="shared" si="70"/>
        <v>0</v>
      </c>
      <c r="X271" s="34">
        <f t="shared" si="71"/>
        <v>0</v>
      </c>
      <c r="Y271" s="32">
        <f t="shared" si="72"/>
        <v>0</v>
      </c>
      <c r="Z271" s="34">
        <f t="shared" si="73"/>
        <v>0</v>
      </c>
      <c r="AA271" s="31">
        <f t="shared" si="83"/>
        <v>0</v>
      </c>
      <c r="AB271" s="110">
        <f t="shared" si="84"/>
        <v>0</v>
      </c>
      <c r="AC271" s="35"/>
    </row>
    <row r="272" spans="1:29" ht="17.25" x14ac:dyDescent="0.25">
      <c r="A272" s="46"/>
      <c r="B272" s="47"/>
      <c r="C272" s="47"/>
      <c r="D272" s="48"/>
      <c r="E272" s="49"/>
      <c r="F272" s="50"/>
      <c r="G272" s="50"/>
      <c r="H272" s="51"/>
      <c r="I272" s="51"/>
      <c r="J272" s="27">
        <f t="shared" si="74"/>
        <v>0</v>
      </c>
      <c r="K272" s="119" t="str">
        <f t="shared" si="75"/>
        <v/>
      </c>
      <c r="L272" s="116" t="str">
        <f t="shared" si="76"/>
        <v/>
      </c>
      <c r="M272" s="85"/>
      <c r="N272" s="88" t="s">
        <v>25</v>
      </c>
      <c r="O272" s="28">
        <f t="shared" si="68"/>
        <v>0</v>
      </c>
      <c r="P272" s="29">
        <f t="shared" si="69"/>
        <v>0</v>
      </c>
      <c r="Q272" s="29">
        <f t="shared" si="77"/>
        <v>0</v>
      </c>
      <c r="R272" s="29">
        <f t="shared" si="78"/>
        <v>0</v>
      </c>
      <c r="S272" s="30">
        <f t="shared" si="79"/>
        <v>0</v>
      </c>
      <c r="T272" s="95">
        <f t="shared" si="80"/>
        <v>0</v>
      </c>
      <c r="U272" s="32">
        <f t="shared" si="81"/>
        <v>0</v>
      </c>
      <c r="V272" s="33">
        <f t="shared" si="82"/>
        <v>0</v>
      </c>
      <c r="W272" s="32">
        <f t="shared" si="70"/>
        <v>0</v>
      </c>
      <c r="X272" s="34">
        <f t="shared" si="71"/>
        <v>0</v>
      </c>
      <c r="Y272" s="32">
        <f t="shared" si="72"/>
        <v>0</v>
      </c>
      <c r="Z272" s="34">
        <f t="shared" si="73"/>
        <v>0</v>
      </c>
      <c r="AA272" s="31">
        <f t="shared" si="83"/>
        <v>0</v>
      </c>
      <c r="AB272" s="110">
        <f t="shared" si="84"/>
        <v>0</v>
      </c>
      <c r="AC272" s="35"/>
    </row>
    <row r="273" spans="1:29" ht="17.25" x14ac:dyDescent="0.25">
      <c r="A273" s="46"/>
      <c r="B273" s="47"/>
      <c r="C273" s="47"/>
      <c r="D273" s="48"/>
      <c r="E273" s="49"/>
      <c r="F273" s="50"/>
      <c r="G273" s="50"/>
      <c r="H273" s="51"/>
      <c r="I273" s="51"/>
      <c r="J273" s="27">
        <f t="shared" si="74"/>
        <v>0</v>
      </c>
      <c r="K273" s="119" t="str">
        <f t="shared" si="75"/>
        <v/>
      </c>
      <c r="L273" s="116" t="str">
        <f t="shared" si="76"/>
        <v/>
      </c>
      <c r="M273" s="85"/>
      <c r="N273" s="88" t="s">
        <v>25</v>
      </c>
      <c r="O273" s="28">
        <f t="shared" si="68"/>
        <v>0</v>
      </c>
      <c r="P273" s="29">
        <f t="shared" si="69"/>
        <v>0</v>
      </c>
      <c r="Q273" s="29">
        <f t="shared" si="77"/>
        <v>0</v>
      </c>
      <c r="R273" s="29">
        <f t="shared" si="78"/>
        <v>0</v>
      </c>
      <c r="S273" s="30">
        <f t="shared" si="79"/>
        <v>0</v>
      </c>
      <c r="T273" s="95">
        <f t="shared" si="80"/>
        <v>0</v>
      </c>
      <c r="U273" s="32">
        <f t="shared" si="81"/>
        <v>0</v>
      </c>
      <c r="V273" s="33">
        <f t="shared" si="82"/>
        <v>0</v>
      </c>
      <c r="W273" s="32">
        <f t="shared" si="70"/>
        <v>0</v>
      </c>
      <c r="X273" s="34">
        <f t="shared" si="71"/>
        <v>0</v>
      </c>
      <c r="Y273" s="32">
        <f t="shared" si="72"/>
        <v>0</v>
      </c>
      <c r="Z273" s="34">
        <f t="shared" si="73"/>
        <v>0</v>
      </c>
      <c r="AA273" s="31">
        <f t="shared" si="83"/>
        <v>0</v>
      </c>
      <c r="AB273" s="110">
        <f t="shared" si="84"/>
        <v>0</v>
      </c>
      <c r="AC273" s="35"/>
    </row>
    <row r="274" spans="1:29" ht="17.25" x14ac:dyDescent="0.25">
      <c r="A274" s="46"/>
      <c r="B274" s="47"/>
      <c r="C274" s="47"/>
      <c r="D274" s="48"/>
      <c r="E274" s="49"/>
      <c r="F274" s="50"/>
      <c r="G274" s="50"/>
      <c r="H274" s="51"/>
      <c r="I274" s="51"/>
      <c r="J274" s="27">
        <f t="shared" si="74"/>
        <v>0</v>
      </c>
      <c r="K274" s="119" t="str">
        <f t="shared" si="75"/>
        <v/>
      </c>
      <c r="L274" s="116" t="str">
        <f t="shared" si="76"/>
        <v/>
      </c>
      <c r="M274" s="85"/>
      <c r="N274" s="88" t="s">
        <v>25</v>
      </c>
      <c r="O274" s="28">
        <f t="shared" si="68"/>
        <v>0</v>
      </c>
      <c r="P274" s="29">
        <f t="shared" si="69"/>
        <v>0</v>
      </c>
      <c r="Q274" s="29">
        <f t="shared" si="77"/>
        <v>0</v>
      </c>
      <c r="R274" s="29">
        <f t="shared" si="78"/>
        <v>0</v>
      </c>
      <c r="S274" s="30">
        <f t="shared" si="79"/>
        <v>0</v>
      </c>
      <c r="T274" s="95">
        <f t="shared" si="80"/>
        <v>0</v>
      </c>
      <c r="U274" s="32">
        <f t="shared" si="81"/>
        <v>0</v>
      </c>
      <c r="V274" s="33">
        <f t="shared" si="82"/>
        <v>0</v>
      </c>
      <c r="W274" s="32">
        <f t="shared" si="70"/>
        <v>0</v>
      </c>
      <c r="X274" s="34">
        <f t="shared" si="71"/>
        <v>0</v>
      </c>
      <c r="Y274" s="32">
        <f t="shared" si="72"/>
        <v>0</v>
      </c>
      <c r="Z274" s="34">
        <f t="shared" si="73"/>
        <v>0</v>
      </c>
      <c r="AA274" s="31">
        <f t="shared" si="83"/>
        <v>0</v>
      </c>
      <c r="AB274" s="110">
        <f t="shared" si="84"/>
        <v>0</v>
      </c>
      <c r="AC274" s="35"/>
    </row>
    <row r="275" spans="1:29" ht="17.25" x14ac:dyDescent="0.25">
      <c r="A275" s="46"/>
      <c r="B275" s="47"/>
      <c r="C275" s="47"/>
      <c r="D275" s="48"/>
      <c r="E275" s="49"/>
      <c r="F275" s="50"/>
      <c r="G275" s="50"/>
      <c r="H275" s="51"/>
      <c r="I275" s="51"/>
      <c r="J275" s="27">
        <f t="shared" si="74"/>
        <v>0</v>
      </c>
      <c r="K275" s="119" t="str">
        <f t="shared" si="75"/>
        <v/>
      </c>
      <c r="L275" s="116" t="str">
        <f t="shared" si="76"/>
        <v/>
      </c>
      <c r="M275" s="85"/>
      <c r="N275" s="88" t="s">
        <v>25</v>
      </c>
      <c r="O275" s="28">
        <f t="shared" si="68"/>
        <v>0</v>
      </c>
      <c r="P275" s="29">
        <f t="shared" si="69"/>
        <v>0</v>
      </c>
      <c r="Q275" s="29">
        <f t="shared" si="77"/>
        <v>0</v>
      </c>
      <c r="R275" s="29">
        <f t="shared" si="78"/>
        <v>0</v>
      </c>
      <c r="S275" s="30">
        <f t="shared" si="79"/>
        <v>0</v>
      </c>
      <c r="T275" s="95">
        <f t="shared" si="80"/>
        <v>0</v>
      </c>
      <c r="U275" s="32">
        <f t="shared" si="81"/>
        <v>0</v>
      </c>
      <c r="V275" s="33">
        <f t="shared" si="82"/>
        <v>0</v>
      </c>
      <c r="W275" s="32">
        <f t="shared" si="70"/>
        <v>0</v>
      </c>
      <c r="X275" s="34">
        <f t="shared" si="71"/>
        <v>0</v>
      </c>
      <c r="Y275" s="32">
        <f t="shared" si="72"/>
        <v>0</v>
      </c>
      <c r="Z275" s="34">
        <f t="shared" si="73"/>
        <v>0</v>
      </c>
      <c r="AA275" s="31">
        <f t="shared" si="83"/>
        <v>0</v>
      </c>
      <c r="AB275" s="110">
        <f t="shared" si="84"/>
        <v>0</v>
      </c>
      <c r="AC275" s="35"/>
    </row>
    <row r="276" spans="1:29" ht="17.25" x14ac:dyDescent="0.25">
      <c r="A276" s="46"/>
      <c r="B276" s="47"/>
      <c r="C276" s="47"/>
      <c r="D276" s="48"/>
      <c r="E276" s="49"/>
      <c r="F276" s="50"/>
      <c r="G276" s="50"/>
      <c r="H276" s="51"/>
      <c r="I276" s="51"/>
      <c r="J276" s="27">
        <f t="shared" si="74"/>
        <v>0</v>
      </c>
      <c r="K276" s="119" t="str">
        <f t="shared" si="75"/>
        <v/>
      </c>
      <c r="L276" s="116" t="str">
        <f t="shared" si="76"/>
        <v/>
      </c>
      <c r="M276" s="85"/>
      <c r="N276" s="88" t="s">
        <v>25</v>
      </c>
      <c r="O276" s="28">
        <f t="shared" si="68"/>
        <v>0</v>
      </c>
      <c r="P276" s="29">
        <f t="shared" si="69"/>
        <v>0</v>
      </c>
      <c r="Q276" s="29">
        <f t="shared" si="77"/>
        <v>0</v>
      </c>
      <c r="R276" s="29">
        <f t="shared" si="78"/>
        <v>0</v>
      </c>
      <c r="S276" s="30">
        <f t="shared" si="79"/>
        <v>0</v>
      </c>
      <c r="T276" s="95">
        <f t="shared" si="80"/>
        <v>0</v>
      </c>
      <c r="U276" s="32">
        <f t="shared" si="81"/>
        <v>0</v>
      </c>
      <c r="V276" s="33">
        <f t="shared" si="82"/>
        <v>0</v>
      </c>
      <c r="W276" s="32">
        <f t="shared" si="70"/>
        <v>0</v>
      </c>
      <c r="X276" s="34">
        <f t="shared" si="71"/>
        <v>0</v>
      </c>
      <c r="Y276" s="32">
        <f t="shared" si="72"/>
        <v>0</v>
      </c>
      <c r="Z276" s="34">
        <f t="shared" si="73"/>
        <v>0</v>
      </c>
      <c r="AA276" s="31">
        <f t="shared" si="83"/>
        <v>0</v>
      </c>
      <c r="AB276" s="110">
        <f t="shared" si="84"/>
        <v>0</v>
      </c>
      <c r="AC276" s="35"/>
    </row>
    <row r="277" spans="1:29" ht="17.25" x14ac:dyDescent="0.25">
      <c r="A277" s="46"/>
      <c r="B277" s="47"/>
      <c r="C277" s="47"/>
      <c r="D277" s="48"/>
      <c r="E277" s="49"/>
      <c r="F277" s="50"/>
      <c r="G277" s="50"/>
      <c r="H277" s="51"/>
      <c r="I277" s="51"/>
      <c r="J277" s="27">
        <f t="shared" si="74"/>
        <v>0</v>
      </c>
      <c r="K277" s="119" t="str">
        <f t="shared" si="75"/>
        <v/>
      </c>
      <c r="L277" s="116" t="str">
        <f t="shared" si="76"/>
        <v/>
      </c>
      <c r="M277" s="85"/>
      <c r="N277" s="88" t="s">
        <v>25</v>
      </c>
      <c r="O277" s="28">
        <f t="shared" si="68"/>
        <v>0</v>
      </c>
      <c r="P277" s="29">
        <f t="shared" si="69"/>
        <v>0</v>
      </c>
      <c r="Q277" s="29">
        <f t="shared" si="77"/>
        <v>0</v>
      </c>
      <c r="R277" s="29">
        <f t="shared" si="78"/>
        <v>0</v>
      </c>
      <c r="S277" s="30">
        <f t="shared" si="79"/>
        <v>0</v>
      </c>
      <c r="T277" s="95">
        <f t="shared" si="80"/>
        <v>0</v>
      </c>
      <c r="U277" s="32">
        <f t="shared" si="81"/>
        <v>0</v>
      </c>
      <c r="V277" s="33">
        <f t="shared" si="82"/>
        <v>0</v>
      </c>
      <c r="W277" s="32">
        <f t="shared" si="70"/>
        <v>0</v>
      </c>
      <c r="X277" s="34">
        <f t="shared" si="71"/>
        <v>0</v>
      </c>
      <c r="Y277" s="32">
        <f t="shared" si="72"/>
        <v>0</v>
      </c>
      <c r="Z277" s="34">
        <f t="shared" si="73"/>
        <v>0</v>
      </c>
      <c r="AA277" s="31">
        <f t="shared" si="83"/>
        <v>0</v>
      </c>
      <c r="AB277" s="110">
        <f t="shared" si="84"/>
        <v>0</v>
      </c>
      <c r="AC277" s="35"/>
    </row>
    <row r="278" spans="1:29" ht="17.25" x14ac:dyDescent="0.25">
      <c r="A278" s="46"/>
      <c r="B278" s="47"/>
      <c r="C278" s="47"/>
      <c r="D278" s="48"/>
      <c r="E278" s="49"/>
      <c r="F278" s="50"/>
      <c r="G278" s="50"/>
      <c r="H278" s="51"/>
      <c r="I278" s="51"/>
      <c r="J278" s="27">
        <f t="shared" si="74"/>
        <v>0</v>
      </c>
      <c r="K278" s="119" t="str">
        <f t="shared" si="75"/>
        <v/>
      </c>
      <c r="L278" s="116" t="str">
        <f t="shared" si="76"/>
        <v/>
      </c>
      <c r="M278" s="85"/>
      <c r="N278" s="88" t="s">
        <v>25</v>
      </c>
      <c r="O278" s="28">
        <f t="shared" si="68"/>
        <v>0</v>
      </c>
      <c r="P278" s="29">
        <f t="shared" si="69"/>
        <v>0</v>
      </c>
      <c r="Q278" s="29">
        <f t="shared" si="77"/>
        <v>0</v>
      </c>
      <c r="R278" s="29">
        <f t="shared" si="78"/>
        <v>0</v>
      </c>
      <c r="S278" s="30">
        <f t="shared" si="79"/>
        <v>0</v>
      </c>
      <c r="T278" s="95">
        <f t="shared" si="80"/>
        <v>0</v>
      </c>
      <c r="U278" s="32">
        <f t="shared" si="81"/>
        <v>0</v>
      </c>
      <c r="V278" s="33">
        <f t="shared" si="82"/>
        <v>0</v>
      </c>
      <c r="W278" s="32">
        <f t="shared" si="70"/>
        <v>0</v>
      </c>
      <c r="X278" s="34">
        <f t="shared" si="71"/>
        <v>0</v>
      </c>
      <c r="Y278" s="32">
        <f t="shared" si="72"/>
        <v>0</v>
      </c>
      <c r="Z278" s="34">
        <f t="shared" si="73"/>
        <v>0</v>
      </c>
      <c r="AA278" s="31">
        <f t="shared" si="83"/>
        <v>0</v>
      </c>
      <c r="AB278" s="110">
        <f t="shared" si="84"/>
        <v>0</v>
      </c>
      <c r="AC278" s="35"/>
    </row>
    <row r="279" spans="1:29" ht="17.25" x14ac:dyDescent="0.25">
      <c r="A279" s="46"/>
      <c r="B279" s="47"/>
      <c r="C279" s="47"/>
      <c r="D279" s="48"/>
      <c r="E279" s="49"/>
      <c r="F279" s="50"/>
      <c r="G279" s="50"/>
      <c r="H279" s="51"/>
      <c r="I279" s="51"/>
      <c r="J279" s="27">
        <f t="shared" si="74"/>
        <v>0</v>
      </c>
      <c r="K279" s="119" t="str">
        <f t="shared" si="75"/>
        <v/>
      </c>
      <c r="L279" s="116" t="str">
        <f t="shared" si="76"/>
        <v/>
      </c>
      <c r="M279" s="85"/>
      <c r="N279" s="88" t="s">
        <v>25</v>
      </c>
      <c r="O279" s="28">
        <f t="shared" si="68"/>
        <v>0</v>
      </c>
      <c r="P279" s="29">
        <f t="shared" si="69"/>
        <v>0</v>
      </c>
      <c r="Q279" s="29">
        <f t="shared" si="77"/>
        <v>0</v>
      </c>
      <c r="R279" s="29">
        <f t="shared" si="78"/>
        <v>0</v>
      </c>
      <c r="S279" s="30">
        <f t="shared" si="79"/>
        <v>0</v>
      </c>
      <c r="T279" s="95">
        <f t="shared" si="80"/>
        <v>0</v>
      </c>
      <c r="U279" s="32">
        <f t="shared" si="81"/>
        <v>0</v>
      </c>
      <c r="V279" s="33">
        <f t="shared" si="82"/>
        <v>0</v>
      </c>
      <c r="W279" s="32">
        <f t="shared" si="70"/>
        <v>0</v>
      </c>
      <c r="X279" s="34">
        <f t="shared" si="71"/>
        <v>0</v>
      </c>
      <c r="Y279" s="32">
        <f t="shared" si="72"/>
        <v>0</v>
      </c>
      <c r="Z279" s="34">
        <f t="shared" si="73"/>
        <v>0</v>
      </c>
      <c r="AA279" s="31">
        <f t="shared" si="83"/>
        <v>0</v>
      </c>
      <c r="AB279" s="110">
        <f t="shared" si="84"/>
        <v>0</v>
      </c>
      <c r="AC279" s="35"/>
    </row>
    <row r="280" spans="1:29" ht="17.25" x14ac:dyDescent="0.25">
      <c r="A280" s="46"/>
      <c r="B280" s="47"/>
      <c r="C280" s="47"/>
      <c r="D280" s="48"/>
      <c r="E280" s="49"/>
      <c r="F280" s="50"/>
      <c r="G280" s="50"/>
      <c r="H280" s="51"/>
      <c r="I280" s="51"/>
      <c r="J280" s="27">
        <f t="shared" si="74"/>
        <v>0</v>
      </c>
      <c r="K280" s="119" t="str">
        <f t="shared" si="75"/>
        <v/>
      </c>
      <c r="L280" s="116" t="str">
        <f t="shared" si="76"/>
        <v/>
      </c>
      <c r="M280" s="85"/>
      <c r="N280" s="88" t="s">
        <v>25</v>
      </c>
      <c r="O280" s="28">
        <f t="shared" si="68"/>
        <v>0</v>
      </c>
      <c r="P280" s="29">
        <f t="shared" si="69"/>
        <v>0</v>
      </c>
      <c r="Q280" s="29">
        <f t="shared" si="77"/>
        <v>0</v>
      </c>
      <c r="R280" s="29">
        <f t="shared" si="78"/>
        <v>0</v>
      </c>
      <c r="S280" s="30">
        <f t="shared" si="79"/>
        <v>0</v>
      </c>
      <c r="T280" s="95">
        <f t="shared" si="80"/>
        <v>0</v>
      </c>
      <c r="U280" s="32">
        <f t="shared" si="81"/>
        <v>0</v>
      </c>
      <c r="V280" s="33">
        <f t="shared" si="82"/>
        <v>0</v>
      </c>
      <c r="W280" s="32">
        <f t="shared" si="70"/>
        <v>0</v>
      </c>
      <c r="X280" s="34">
        <f t="shared" si="71"/>
        <v>0</v>
      </c>
      <c r="Y280" s="32">
        <f t="shared" si="72"/>
        <v>0</v>
      </c>
      <c r="Z280" s="34">
        <f t="shared" si="73"/>
        <v>0</v>
      </c>
      <c r="AA280" s="31">
        <f t="shared" si="83"/>
        <v>0</v>
      </c>
      <c r="AB280" s="110">
        <f t="shared" si="84"/>
        <v>0</v>
      </c>
      <c r="AC280" s="35"/>
    </row>
    <row r="281" spans="1:29" ht="17.25" x14ac:dyDescent="0.25">
      <c r="A281" s="46"/>
      <c r="B281" s="47"/>
      <c r="C281" s="47"/>
      <c r="D281" s="48"/>
      <c r="E281" s="49"/>
      <c r="F281" s="50"/>
      <c r="G281" s="50"/>
      <c r="H281" s="51"/>
      <c r="I281" s="51"/>
      <c r="J281" s="27">
        <f t="shared" si="74"/>
        <v>0</v>
      </c>
      <c r="K281" s="119" t="str">
        <f t="shared" si="75"/>
        <v/>
      </c>
      <c r="L281" s="116" t="str">
        <f t="shared" si="76"/>
        <v/>
      </c>
      <c r="M281" s="85"/>
      <c r="N281" s="88" t="s">
        <v>25</v>
      </c>
      <c r="O281" s="28">
        <f t="shared" si="68"/>
        <v>0</v>
      </c>
      <c r="P281" s="29">
        <f t="shared" si="69"/>
        <v>0</v>
      </c>
      <c r="Q281" s="29">
        <f t="shared" si="77"/>
        <v>0</v>
      </c>
      <c r="R281" s="29">
        <f t="shared" si="78"/>
        <v>0</v>
      </c>
      <c r="S281" s="30">
        <f t="shared" si="79"/>
        <v>0</v>
      </c>
      <c r="T281" s="95">
        <f t="shared" si="80"/>
        <v>0</v>
      </c>
      <c r="U281" s="32">
        <f t="shared" si="81"/>
        <v>0</v>
      </c>
      <c r="V281" s="33">
        <f t="shared" si="82"/>
        <v>0</v>
      </c>
      <c r="W281" s="32">
        <f t="shared" si="70"/>
        <v>0</v>
      </c>
      <c r="X281" s="34">
        <f t="shared" si="71"/>
        <v>0</v>
      </c>
      <c r="Y281" s="32">
        <f t="shared" si="72"/>
        <v>0</v>
      </c>
      <c r="Z281" s="34">
        <f t="shared" si="73"/>
        <v>0</v>
      </c>
      <c r="AA281" s="31">
        <f t="shared" si="83"/>
        <v>0</v>
      </c>
      <c r="AB281" s="110">
        <f t="shared" si="84"/>
        <v>0</v>
      </c>
      <c r="AC281" s="35"/>
    </row>
    <row r="282" spans="1:29" ht="17.25" x14ac:dyDescent="0.25">
      <c r="A282" s="46"/>
      <c r="B282" s="47"/>
      <c r="C282" s="47"/>
      <c r="D282" s="48"/>
      <c r="E282" s="49"/>
      <c r="F282" s="50"/>
      <c r="G282" s="50"/>
      <c r="H282" s="51"/>
      <c r="I282" s="51"/>
      <c r="J282" s="27">
        <f t="shared" si="74"/>
        <v>0</v>
      </c>
      <c r="K282" s="119" t="str">
        <f t="shared" si="75"/>
        <v/>
      </c>
      <c r="L282" s="116" t="str">
        <f t="shared" si="76"/>
        <v/>
      </c>
      <c r="M282" s="85"/>
      <c r="N282" s="88" t="s">
        <v>25</v>
      </c>
      <c r="O282" s="28">
        <f t="shared" si="68"/>
        <v>0</v>
      </c>
      <c r="P282" s="29">
        <f t="shared" si="69"/>
        <v>0</v>
      </c>
      <c r="Q282" s="29">
        <f t="shared" si="77"/>
        <v>0</v>
      </c>
      <c r="R282" s="29">
        <f t="shared" si="78"/>
        <v>0</v>
      </c>
      <c r="S282" s="30">
        <f t="shared" si="79"/>
        <v>0</v>
      </c>
      <c r="T282" s="95">
        <f t="shared" si="80"/>
        <v>0</v>
      </c>
      <c r="U282" s="32">
        <f t="shared" si="81"/>
        <v>0</v>
      </c>
      <c r="V282" s="33">
        <f t="shared" si="82"/>
        <v>0</v>
      </c>
      <c r="W282" s="32">
        <f t="shared" si="70"/>
        <v>0</v>
      </c>
      <c r="X282" s="34">
        <f t="shared" si="71"/>
        <v>0</v>
      </c>
      <c r="Y282" s="32">
        <f t="shared" si="72"/>
        <v>0</v>
      </c>
      <c r="Z282" s="34">
        <f t="shared" si="73"/>
        <v>0</v>
      </c>
      <c r="AA282" s="31">
        <f t="shared" si="83"/>
        <v>0</v>
      </c>
      <c r="AB282" s="110">
        <f t="shared" si="84"/>
        <v>0</v>
      </c>
      <c r="AC282" s="35"/>
    </row>
    <row r="283" spans="1:29" ht="17.25" x14ac:dyDescent="0.25">
      <c r="A283" s="46"/>
      <c r="B283" s="47"/>
      <c r="C283" s="47"/>
      <c r="D283" s="48"/>
      <c r="E283" s="49"/>
      <c r="F283" s="50"/>
      <c r="G283" s="50"/>
      <c r="H283" s="51"/>
      <c r="I283" s="51"/>
      <c r="J283" s="27">
        <f t="shared" si="74"/>
        <v>0</v>
      </c>
      <c r="K283" s="119" t="str">
        <f t="shared" si="75"/>
        <v/>
      </c>
      <c r="L283" s="116" t="str">
        <f t="shared" si="76"/>
        <v/>
      </c>
      <c r="M283" s="85"/>
      <c r="N283" s="88" t="s">
        <v>25</v>
      </c>
      <c r="O283" s="28">
        <f t="shared" si="68"/>
        <v>0</v>
      </c>
      <c r="P283" s="29">
        <f t="shared" si="69"/>
        <v>0</v>
      </c>
      <c r="Q283" s="29">
        <f t="shared" si="77"/>
        <v>0</v>
      </c>
      <c r="R283" s="29">
        <f t="shared" si="78"/>
        <v>0</v>
      </c>
      <c r="S283" s="30">
        <f t="shared" si="79"/>
        <v>0</v>
      </c>
      <c r="T283" s="95">
        <f t="shared" si="80"/>
        <v>0</v>
      </c>
      <c r="U283" s="32">
        <f t="shared" si="81"/>
        <v>0</v>
      </c>
      <c r="V283" s="33">
        <f t="shared" si="82"/>
        <v>0</v>
      </c>
      <c r="W283" s="32">
        <f t="shared" si="70"/>
        <v>0</v>
      </c>
      <c r="X283" s="34">
        <f t="shared" si="71"/>
        <v>0</v>
      </c>
      <c r="Y283" s="32">
        <f t="shared" si="72"/>
        <v>0</v>
      </c>
      <c r="Z283" s="34">
        <f t="shared" si="73"/>
        <v>0</v>
      </c>
      <c r="AA283" s="31">
        <f t="shared" si="83"/>
        <v>0</v>
      </c>
      <c r="AB283" s="110">
        <f t="shared" si="84"/>
        <v>0</v>
      </c>
      <c r="AC283" s="35"/>
    </row>
    <row r="284" spans="1:29" ht="17.25" x14ac:dyDescent="0.25">
      <c r="A284" s="46"/>
      <c r="B284" s="47"/>
      <c r="C284" s="47"/>
      <c r="D284" s="48"/>
      <c r="E284" s="49"/>
      <c r="F284" s="50"/>
      <c r="G284" s="50"/>
      <c r="H284" s="51"/>
      <c r="I284" s="51"/>
      <c r="J284" s="27">
        <f t="shared" si="74"/>
        <v>0</v>
      </c>
      <c r="K284" s="119" t="str">
        <f t="shared" si="75"/>
        <v/>
      </c>
      <c r="L284" s="116" t="str">
        <f t="shared" si="76"/>
        <v/>
      </c>
      <c r="M284" s="85"/>
      <c r="N284" s="88" t="s">
        <v>25</v>
      </c>
      <c r="O284" s="28">
        <f t="shared" si="68"/>
        <v>0</v>
      </c>
      <c r="P284" s="29">
        <f t="shared" si="69"/>
        <v>0</v>
      </c>
      <c r="Q284" s="29">
        <f t="shared" si="77"/>
        <v>0</v>
      </c>
      <c r="R284" s="29">
        <f t="shared" si="78"/>
        <v>0</v>
      </c>
      <c r="S284" s="30">
        <f t="shared" si="79"/>
        <v>0</v>
      </c>
      <c r="T284" s="95">
        <f t="shared" si="80"/>
        <v>0</v>
      </c>
      <c r="U284" s="32">
        <f t="shared" si="81"/>
        <v>0</v>
      </c>
      <c r="V284" s="33">
        <f t="shared" si="82"/>
        <v>0</v>
      </c>
      <c r="W284" s="32">
        <f t="shared" si="70"/>
        <v>0</v>
      </c>
      <c r="X284" s="34">
        <f t="shared" si="71"/>
        <v>0</v>
      </c>
      <c r="Y284" s="32">
        <f t="shared" si="72"/>
        <v>0</v>
      </c>
      <c r="Z284" s="34">
        <f t="shared" si="73"/>
        <v>0</v>
      </c>
      <c r="AA284" s="31">
        <f t="shared" si="83"/>
        <v>0</v>
      </c>
      <c r="AB284" s="110">
        <f t="shared" si="84"/>
        <v>0</v>
      </c>
      <c r="AC284" s="35"/>
    </row>
    <row r="285" spans="1:29" ht="17.25" x14ac:dyDescent="0.25">
      <c r="A285" s="46"/>
      <c r="B285" s="47"/>
      <c r="C285" s="47"/>
      <c r="D285" s="48"/>
      <c r="E285" s="49"/>
      <c r="F285" s="50"/>
      <c r="G285" s="50"/>
      <c r="H285" s="51"/>
      <c r="I285" s="51"/>
      <c r="J285" s="27">
        <f t="shared" si="74"/>
        <v>0</v>
      </c>
      <c r="K285" s="119" t="str">
        <f t="shared" si="75"/>
        <v/>
      </c>
      <c r="L285" s="116" t="str">
        <f t="shared" si="76"/>
        <v/>
      </c>
      <c r="M285" s="85"/>
      <c r="N285" s="88" t="s">
        <v>25</v>
      </c>
      <c r="O285" s="28">
        <f t="shared" si="68"/>
        <v>0</v>
      </c>
      <c r="P285" s="29">
        <f t="shared" si="69"/>
        <v>0</v>
      </c>
      <c r="Q285" s="29">
        <f t="shared" si="77"/>
        <v>0</v>
      </c>
      <c r="R285" s="29">
        <f t="shared" si="78"/>
        <v>0</v>
      </c>
      <c r="S285" s="30">
        <f t="shared" si="79"/>
        <v>0</v>
      </c>
      <c r="T285" s="95">
        <f t="shared" si="80"/>
        <v>0</v>
      </c>
      <c r="U285" s="32">
        <f t="shared" si="81"/>
        <v>0</v>
      </c>
      <c r="V285" s="33">
        <f t="shared" si="82"/>
        <v>0</v>
      </c>
      <c r="W285" s="32">
        <f t="shared" si="70"/>
        <v>0</v>
      </c>
      <c r="X285" s="34">
        <f t="shared" si="71"/>
        <v>0</v>
      </c>
      <c r="Y285" s="32">
        <f t="shared" si="72"/>
        <v>0</v>
      </c>
      <c r="Z285" s="34">
        <f t="shared" si="73"/>
        <v>0</v>
      </c>
      <c r="AA285" s="31">
        <f t="shared" si="83"/>
        <v>0</v>
      </c>
      <c r="AB285" s="110">
        <f t="shared" si="84"/>
        <v>0</v>
      </c>
      <c r="AC285" s="35"/>
    </row>
    <row r="286" spans="1:29" ht="17.25" x14ac:dyDescent="0.25">
      <c r="A286" s="46"/>
      <c r="B286" s="47"/>
      <c r="C286" s="47"/>
      <c r="D286" s="48"/>
      <c r="E286" s="49"/>
      <c r="F286" s="50"/>
      <c r="G286" s="50"/>
      <c r="H286" s="51"/>
      <c r="I286" s="51"/>
      <c r="J286" s="27">
        <f t="shared" si="74"/>
        <v>0</v>
      </c>
      <c r="K286" s="119" t="str">
        <f t="shared" si="75"/>
        <v/>
      </c>
      <c r="L286" s="116" t="str">
        <f t="shared" si="76"/>
        <v/>
      </c>
      <c r="M286" s="85"/>
      <c r="N286" s="88" t="s">
        <v>25</v>
      </c>
      <c r="O286" s="28">
        <f t="shared" si="68"/>
        <v>0</v>
      </c>
      <c r="P286" s="29">
        <f t="shared" si="69"/>
        <v>0</v>
      </c>
      <c r="Q286" s="29">
        <f t="shared" si="77"/>
        <v>0</v>
      </c>
      <c r="R286" s="29">
        <f t="shared" si="78"/>
        <v>0</v>
      </c>
      <c r="S286" s="30">
        <f t="shared" si="79"/>
        <v>0</v>
      </c>
      <c r="T286" s="95">
        <f t="shared" si="80"/>
        <v>0</v>
      </c>
      <c r="U286" s="32">
        <f t="shared" si="81"/>
        <v>0</v>
      </c>
      <c r="V286" s="33">
        <f t="shared" si="82"/>
        <v>0</v>
      </c>
      <c r="W286" s="32">
        <f t="shared" si="70"/>
        <v>0</v>
      </c>
      <c r="X286" s="34">
        <f t="shared" si="71"/>
        <v>0</v>
      </c>
      <c r="Y286" s="32">
        <f t="shared" si="72"/>
        <v>0</v>
      </c>
      <c r="Z286" s="34">
        <f t="shared" si="73"/>
        <v>0</v>
      </c>
      <c r="AA286" s="31">
        <f t="shared" si="83"/>
        <v>0</v>
      </c>
      <c r="AB286" s="110">
        <f t="shared" si="84"/>
        <v>0</v>
      </c>
      <c r="AC286" s="35"/>
    </row>
    <row r="287" spans="1:29" ht="17.25" x14ac:dyDescent="0.25">
      <c r="A287" s="46"/>
      <c r="B287" s="47"/>
      <c r="C287" s="47"/>
      <c r="D287" s="48"/>
      <c r="E287" s="49"/>
      <c r="F287" s="50"/>
      <c r="G287" s="50"/>
      <c r="H287" s="51"/>
      <c r="I287" s="51"/>
      <c r="J287" s="27">
        <f t="shared" si="74"/>
        <v>0</v>
      </c>
      <c r="K287" s="119" t="str">
        <f t="shared" si="75"/>
        <v/>
      </c>
      <c r="L287" s="116" t="str">
        <f t="shared" si="76"/>
        <v/>
      </c>
      <c r="M287" s="85"/>
      <c r="N287" s="88" t="s">
        <v>25</v>
      </c>
      <c r="O287" s="28">
        <f t="shared" si="68"/>
        <v>0</v>
      </c>
      <c r="P287" s="29">
        <f t="shared" si="69"/>
        <v>0</v>
      </c>
      <c r="Q287" s="29">
        <f t="shared" si="77"/>
        <v>0</v>
      </c>
      <c r="R287" s="29">
        <f t="shared" si="78"/>
        <v>0</v>
      </c>
      <c r="S287" s="30">
        <f t="shared" si="79"/>
        <v>0</v>
      </c>
      <c r="T287" s="95">
        <f t="shared" si="80"/>
        <v>0</v>
      </c>
      <c r="U287" s="32">
        <f t="shared" si="81"/>
        <v>0</v>
      </c>
      <c r="V287" s="33">
        <f t="shared" si="82"/>
        <v>0</v>
      </c>
      <c r="W287" s="32">
        <f t="shared" si="70"/>
        <v>0</v>
      </c>
      <c r="X287" s="34">
        <f t="shared" si="71"/>
        <v>0</v>
      </c>
      <c r="Y287" s="32">
        <f t="shared" si="72"/>
        <v>0</v>
      </c>
      <c r="Z287" s="34">
        <f t="shared" si="73"/>
        <v>0</v>
      </c>
      <c r="AA287" s="31">
        <f t="shared" si="83"/>
        <v>0</v>
      </c>
      <c r="AB287" s="110">
        <f t="shared" si="84"/>
        <v>0</v>
      </c>
      <c r="AC287" s="35"/>
    </row>
    <row r="288" spans="1:29" ht="17.25" x14ac:dyDescent="0.25">
      <c r="A288" s="46"/>
      <c r="B288" s="47"/>
      <c r="C288" s="47"/>
      <c r="D288" s="48"/>
      <c r="E288" s="49"/>
      <c r="F288" s="50"/>
      <c r="G288" s="50"/>
      <c r="H288" s="51"/>
      <c r="I288" s="51"/>
      <c r="J288" s="27">
        <f t="shared" si="74"/>
        <v>0</v>
      </c>
      <c r="K288" s="119" t="str">
        <f t="shared" si="75"/>
        <v/>
      </c>
      <c r="L288" s="116" t="str">
        <f t="shared" si="76"/>
        <v/>
      </c>
      <c r="M288" s="85"/>
      <c r="N288" s="88" t="s">
        <v>25</v>
      </c>
      <c r="O288" s="28">
        <f t="shared" si="68"/>
        <v>0</v>
      </c>
      <c r="P288" s="29">
        <f t="shared" si="69"/>
        <v>0</v>
      </c>
      <c r="Q288" s="29">
        <f t="shared" si="77"/>
        <v>0</v>
      </c>
      <c r="R288" s="29">
        <f t="shared" si="78"/>
        <v>0</v>
      </c>
      <c r="S288" s="30">
        <f t="shared" si="79"/>
        <v>0</v>
      </c>
      <c r="T288" s="95">
        <f t="shared" si="80"/>
        <v>0</v>
      </c>
      <c r="U288" s="32">
        <f t="shared" si="81"/>
        <v>0</v>
      </c>
      <c r="V288" s="33">
        <f t="shared" si="82"/>
        <v>0</v>
      </c>
      <c r="W288" s="32">
        <f t="shared" si="70"/>
        <v>0</v>
      </c>
      <c r="X288" s="34">
        <f t="shared" si="71"/>
        <v>0</v>
      </c>
      <c r="Y288" s="32">
        <f t="shared" si="72"/>
        <v>0</v>
      </c>
      <c r="Z288" s="34">
        <f t="shared" si="73"/>
        <v>0</v>
      </c>
      <c r="AA288" s="31">
        <f t="shared" si="83"/>
        <v>0</v>
      </c>
      <c r="AB288" s="110">
        <f t="shared" si="84"/>
        <v>0</v>
      </c>
      <c r="AC288" s="35"/>
    </row>
    <row r="289" spans="1:29" ht="17.25" x14ac:dyDescent="0.25">
      <c r="A289" s="46"/>
      <c r="B289" s="47"/>
      <c r="C289" s="47"/>
      <c r="D289" s="48"/>
      <c r="E289" s="49"/>
      <c r="F289" s="50"/>
      <c r="G289" s="50"/>
      <c r="H289" s="51"/>
      <c r="I289" s="51"/>
      <c r="J289" s="27">
        <f t="shared" si="74"/>
        <v>0</v>
      </c>
      <c r="K289" s="119" t="str">
        <f t="shared" si="75"/>
        <v/>
      </c>
      <c r="L289" s="116" t="str">
        <f t="shared" si="76"/>
        <v/>
      </c>
      <c r="M289" s="85"/>
      <c r="N289" s="88" t="s">
        <v>25</v>
      </c>
      <c r="O289" s="28">
        <f t="shared" si="68"/>
        <v>0</v>
      </c>
      <c r="P289" s="29">
        <f t="shared" si="69"/>
        <v>0</v>
      </c>
      <c r="Q289" s="29">
        <f t="shared" si="77"/>
        <v>0</v>
      </c>
      <c r="R289" s="29">
        <f t="shared" si="78"/>
        <v>0</v>
      </c>
      <c r="S289" s="30">
        <f t="shared" si="79"/>
        <v>0</v>
      </c>
      <c r="T289" s="95">
        <f t="shared" si="80"/>
        <v>0</v>
      </c>
      <c r="U289" s="32">
        <f t="shared" si="81"/>
        <v>0</v>
      </c>
      <c r="V289" s="33">
        <f t="shared" si="82"/>
        <v>0</v>
      </c>
      <c r="W289" s="32">
        <f t="shared" si="70"/>
        <v>0</v>
      </c>
      <c r="X289" s="34">
        <f t="shared" si="71"/>
        <v>0</v>
      </c>
      <c r="Y289" s="32">
        <f t="shared" si="72"/>
        <v>0</v>
      </c>
      <c r="Z289" s="34">
        <f t="shared" si="73"/>
        <v>0</v>
      </c>
      <c r="AA289" s="31">
        <f t="shared" si="83"/>
        <v>0</v>
      </c>
      <c r="AB289" s="110">
        <f t="shared" si="84"/>
        <v>0</v>
      </c>
      <c r="AC289" s="35"/>
    </row>
    <row r="290" spans="1:29" ht="17.25" x14ac:dyDescent="0.25">
      <c r="A290" s="46"/>
      <c r="B290" s="47"/>
      <c r="C290" s="47"/>
      <c r="D290" s="48"/>
      <c r="E290" s="49"/>
      <c r="F290" s="50"/>
      <c r="G290" s="50"/>
      <c r="H290" s="51"/>
      <c r="I290" s="51"/>
      <c r="J290" s="27">
        <f t="shared" si="74"/>
        <v>0</v>
      </c>
      <c r="K290" s="119" t="str">
        <f t="shared" si="75"/>
        <v/>
      </c>
      <c r="L290" s="116" t="str">
        <f t="shared" si="76"/>
        <v/>
      </c>
      <c r="M290" s="85"/>
      <c r="N290" s="88" t="s">
        <v>25</v>
      </c>
      <c r="O290" s="28">
        <f t="shared" si="68"/>
        <v>0</v>
      </c>
      <c r="P290" s="29">
        <f t="shared" si="69"/>
        <v>0</v>
      </c>
      <c r="Q290" s="29">
        <f t="shared" si="77"/>
        <v>0</v>
      </c>
      <c r="R290" s="29">
        <f t="shared" si="78"/>
        <v>0</v>
      </c>
      <c r="S290" s="30">
        <f t="shared" si="79"/>
        <v>0</v>
      </c>
      <c r="T290" s="95">
        <f t="shared" si="80"/>
        <v>0</v>
      </c>
      <c r="U290" s="32">
        <f t="shared" si="81"/>
        <v>0</v>
      </c>
      <c r="V290" s="33">
        <f t="shared" si="82"/>
        <v>0</v>
      </c>
      <c r="W290" s="32">
        <f t="shared" si="70"/>
        <v>0</v>
      </c>
      <c r="X290" s="34">
        <f t="shared" si="71"/>
        <v>0</v>
      </c>
      <c r="Y290" s="32">
        <f t="shared" si="72"/>
        <v>0</v>
      </c>
      <c r="Z290" s="34">
        <f t="shared" si="73"/>
        <v>0</v>
      </c>
      <c r="AA290" s="31">
        <f t="shared" si="83"/>
        <v>0</v>
      </c>
      <c r="AB290" s="110">
        <f t="shared" si="84"/>
        <v>0</v>
      </c>
      <c r="AC290" s="35"/>
    </row>
    <row r="291" spans="1:29" ht="17.25" x14ac:dyDescent="0.25">
      <c r="A291" s="46"/>
      <c r="B291" s="47"/>
      <c r="C291" s="47"/>
      <c r="D291" s="48"/>
      <c r="E291" s="49"/>
      <c r="F291" s="50"/>
      <c r="G291" s="50"/>
      <c r="H291" s="51"/>
      <c r="I291" s="51"/>
      <c r="J291" s="27">
        <f t="shared" si="74"/>
        <v>0</v>
      </c>
      <c r="K291" s="119" t="str">
        <f t="shared" si="75"/>
        <v/>
      </c>
      <c r="L291" s="116" t="str">
        <f t="shared" si="76"/>
        <v/>
      </c>
      <c r="M291" s="85"/>
      <c r="N291" s="88" t="s">
        <v>25</v>
      </c>
      <c r="O291" s="28">
        <f t="shared" si="68"/>
        <v>0</v>
      </c>
      <c r="P291" s="29">
        <f t="shared" si="69"/>
        <v>0</v>
      </c>
      <c r="Q291" s="29">
        <f t="shared" si="77"/>
        <v>0</v>
      </c>
      <c r="R291" s="29">
        <f t="shared" si="78"/>
        <v>0</v>
      </c>
      <c r="S291" s="30">
        <f t="shared" si="79"/>
        <v>0</v>
      </c>
      <c r="T291" s="95">
        <f t="shared" si="80"/>
        <v>0</v>
      </c>
      <c r="U291" s="32">
        <f t="shared" si="81"/>
        <v>0</v>
      </c>
      <c r="V291" s="33">
        <f t="shared" si="82"/>
        <v>0</v>
      </c>
      <c r="W291" s="32">
        <f t="shared" si="70"/>
        <v>0</v>
      </c>
      <c r="X291" s="34">
        <f t="shared" si="71"/>
        <v>0</v>
      </c>
      <c r="Y291" s="32">
        <f t="shared" si="72"/>
        <v>0</v>
      </c>
      <c r="Z291" s="34">
        <f t="shared" si="73"/>
        <v>0</v>
      </c>
      <c r="AA291" s="31">
        <f t="shared" si="83"/>
        <v>0</v>
      </c>
      <c r="AB291" s="110">
        <f t="shared" si="84"/>
        <v>0</v>
      </c>
      <c r="AC291" s="35"/>
    </row>
    <row r="292" spans="1:29" ht="17.25" x14ac:dyDescent="0.25">
      <c r="A292" s="46"/>
      <c r="B292" s="47"/>
      <c r="C292" s="47"/>
      <c r="D292" s="48"/>
      <c r="E292" s="49"/>
      <c r="F292" s="50"/>
      <c r="G292" s="50"/>
      <c r="H292" s="51"/>
      <c r="I292" s="51"/>
      <c r="J292" s="27">
        <f t="shared" si="74"/>
        <v>0</v>
      </c>
      <c r="K292" s="119" t="str">
        <f t="shared" si="75"/>
        <v/>
      </c>
      <c r="L292" s="116" t="str">
        <f t="shared" si="76"/>
        <v/>
      </c>
      <c r="M292" s="85"/>
      <c r="N292" s="88" t="s">
        <v>25</v>
      </c>
      <c r="O292" s="28">
        <f t="shared" si="68"/>
        <v>0</v>
      </c>
      <c r="P292" s="29">
        <f t="shared" si="69"/>
        <v>0</v>
      </c>
      <c r="Q292" s="29">
        <f t="shared" si="77"/>
        <v>0</v>
      </c>
      <c r="R292" s="29">
        <f t="shared" si="78"/>
        <v>0</v>
      </c>
      <c r="S292" s="30">
        <f t="shared" si="79"/>
        <v>0</v>
      </c>
      <c r="T292" s="95">
        <f t="shared" si="80"/>
        <v>0</v>
      </c>
      <c r="U292" s="32">
        <f t="shared" si="81"/>
        <v>0</v>
      </c>
      <c r="V292" s="33">
        <f t="shared" si="82"/>
        <v>0</v>
      </c>
      <c r="W292" s="32">
        <f t="shared" si="70"/>
        <v>0</v>
      </c>
      <c r="X292" s="34">
        <f t="shared" si="71"/>
        <v>0</v>
      </c>
      <c r="Y292" s="32">
        <f t="shared" si="72"/>
        <v>0</v>
      </c>
      <c r="Z292" s="34">
        <f t="shared" si="73"/>
        <v>0</v>
      </c>
      <c r="AA292" s="31">
        <f t="shared" si="83"/>
        <v>0</v>
      </c>
      <c r="AB292" s="110">
        <f t="shared" si="84"/>
        <v>0</v>
      </c>
      <c r="AC292" s="35"/>
    </row>
    <row r="293" spans="1:29" ht="17.25" x14ac:dyDescent="0.25">
      <c r="A293" s="46"/>
      <c r="B293" s="47"/>
      <c r="C293" s="47"/>
      <c r="D293" s="48"/>
      <c r="E293" s="49"/>
      <c r="F293" s="50"/>
      <c r="G293" s="50"/>
      <c r="H293" s="51"/>
      <c r="I293" s="51"/>
      <c r="J293" s="27">
        <f t="shared" si="74"/>
        <v>0</v>
      </c>
      <c r="K293" s="119" t="str">
        <f t="shared" si="75"/>
        <v/>
      </c>
      <c r="L293" s="116" t="str">
        <f t="shared" si="76"/>
        <v/>
      </c>
      <c r="M293" s="85"/>
      <c r="N293" s="88" t="s">
        <v>25</v>
      </c>
      <c r="O293" s="28">
        <f t="shared" si="68"/>
        <v>0</v>
      </c>
      <c r="P293" s="29">
        <f t="shared" si="69"/>
        <v>0</v>
      </c>
      <c r="Q293" s="29">
        <f t="shared" si="77"/>
        <v>0</v>
      </c>
      <c r="R293" s="29">
        <f t="shared" si="78"/>
        <v>0</v>
      </c>
      <c r="S293" s="30">
        <f t="shared" si="79"/>
        <v>0</v>
      </c>
      <c r="T293" s="95">
        <f t="shared" si="80"/>
        <v>0</v>
      </c>
      <c r="U293" s="32">
        <f t="shared" si="81"/>
        <v>0</v>
      </c>
      <c r="V293" s="33">
        <f t="shared" si="82"/>
        <v>0</v>
      </c>
      <c r="W293" s="32">
        <f t="shared" si="70"/>
        <v>0</v>
      </c>
      <c r="X293" s="34">
        <f t="shared" si="71"/>
        <v>0</v>
      </c>
      <c r="Y293" s="32">
        <f t="shared" si="72"/>
        <v>0</v>
      </c>
      <c r="Z293" s="34">
        <f t="shared" si="73"/>
        <v>0</v>
      </c>
      <c r="AA293" s="31">
        <f t="shared" si="83"/>
        <v>0</v>
      </c>
      <c r="AB293" s="110">
        <f t="shared" si="84"/>
        <v>0</v>
      </c>
      <c r="AC293" s="35"/>
    </row>
    <row r="294" spans="1:29" ht="17.25" x14ac:dyDescent="0.25">
      <c r="A294" s="46"/>
      <c r="B294" s="47"/>
      <c r="C294" s="47"/>
      <c r="D294" s="48"/>
      <c r="E294" s="49"/>
      <c r="F294" s="50"/>
      <c r="G294" s="50"/>
      <c r="H294" s="51"/>
      <c r="I294" s="51"/>
      <c r="J294" s="27">
        <f t="shared" si="74"/>
        <v>0</v>
      </c>
      <c r="K294" s="119" t="str">
        <f t="shared" si="75"/>
        <v/>
      </c>
      <c r="L294" s="116" t="str">
        <f t="shared" si="76"/>
        <v/>
      </c>
      <c r="M294" s="85"/>
      <c r="N294" s="88" t="s">
        <v>25</v>
      </c>
      <c r="O294" s="28">
        <f t="shared" si="68"/>
        <v>0</v>
      </c>
      <c r="P294" s="29">
        <f t="shared" si="69"/>
        <v>0</v>
      </c>
      <c r="Q294" s="29">
        <f t="shared" si="77"/>
        <v>0</v>
      </c>
      <c r="R294" s="29">
        <f t="shared" si="78"/>
        <v>0</v>
      </c>
      <c r="S294" s="30">
        <f t="shared" si="79"/>
        <v>0</v>
      </c>
      <c r="T294" s="95">
        <f t="shared" si="80"/>
        <v>0</v>
      </c>
      <c r="U294" s="32">
        <f t="shared" si="81"/>
        <v>0</v>
      </c>
      <c r="V294" s="33">
        <f t="shared" si="82"/>
        <v>0</v>
      </c>
      <c r="W294" s="32">
        <f t="shared" si="70"/>
        <v>0</v>
      </c>
      <c r="X294" s="34">
        <f t="shared" si="71"/>
        <v>0</v>
      </c>
      <c r="Y294" s="32">
        <f t="shared" si="72"/>
        <v>0</v>
      </c>
      <c r="Z294" s="34">
        <f t="shared" si="73"/>
        <v>0</v>
      </c>
      <c r="AA294" s="31">
        <f t="shared" si="83"/>
        <v>0</v>
      </c>
      <c r="AB294" s="110">
        <f t="shared" si="84"/>
        <v>0</v>
      </c>
      <c r="AC294" s="35"/>
    </row>
    <row r="295" spans="1:29" ht="17.25" x14ac:dyDescent="0.25">
      <c r="A295" s="46"/>
      <c r="B295" s="47"/>
      <c r="C295" s="47"/>
      <c r="D295" s="48"/>
      <c r="E295" s="49"/>
      <c r="F295" s="50"/>
      <c r="G295" s="50"/>
      <c r="H295" s="51"/>
      <c r="I295" s="51"/>
      <c r="J295" s="27">
        <f t="shared" si="74"/>
        <v>0</v>
      </c>
      <c r="K295" s="119" t="str">
        <f t="shared" si="75"/>
        <v/>
      </c>
      <c r="L295" s="116" t="str">
        <f t="shared" si="76"/>
        <v/>
      </c>
      <c r="M295" s="85"/>
      <c r="N295" s="88" t="s">
        <v>25</v>
      </c>
      <c r="O295" s="28">
        <f t="shared" si="68"/>
        <v>0</v>
      </c>
      <c r="P295" s="29">
        <f t="shared" si="69"/>
        <v>0</v>
      </c>
      <c r="Q295" s="29">
        <f t="shared" si="77"/>
        <v>0</v>
      </c>
      <c r="R295" s="29">
        <f t="shared" si="78"/>
        <v>0</v>
      </c>
      <c r="S295" s="30">
        <f t="shared" si="79"/>
        <v>0</v>
      </c>
      <c r="T295" s="95">
        <f t="shared" si="80"/>
        <v>0</v>
      </c>
      <c r="U295" s="32">
        <f t="shared" si="81"/>
        <v>0</v>
      </c>
      <c r="V295" s="33">
        <f t="shared" si="82"/>
        <v>0</v>
      </c>
      <c r="W295" s="32">
        <f t="shared" si="70"/>
        <v>0</v>
      </c>
      <c r="X295" s="34">
        <f t="shared" si="71"/>
        <v>0</v>
      </c>
      <c r="Y295" s="32">
        <f t="shared" si="72"/>
        <v>0</v>
      </c>
      <c r="Z295" s="34">
        <f t="shared" si="73"/>
        <v>0</v>
      </c>
      <c r="AA295" s="31">
        <f t="shared" si="83"/>
        <v>0</v>
      </c>
      <c r="AB295" s="110">
        <f t="shared" si="84"/>
        <v>0</v>
      </c>
      <c r="AC295" s="35"/>
    </row>
    <row r="296" spans="1:29" ht="17.25" x14ac:dyDescent="0.25">
      <c r="A296" s="46"/>
      <c r="B296" s="47"/>
      <c r="C296" s="47"/>
      <c r="D296" s="48"/>
      <c r="E296" s="49"/>
      <c r="F296" s="50"/>
      <c r="G296" s="50"/>
      <c r="H296" s="51"/>
      <c r="I296" s="51"/>
      <c r="J296" s="27">
        <f t="shared" si="74"/>
        <v>0</v>
      </c>
      <c r="K296" s="119" t="str">
        <f t="shared" si="75"/>
        <v/>
      </c>
      <c r="L296" s="116" t="str">
        <f t="shared" si="76"/>
        <v/>
      </c>
      <c r="M296" s="85"/>
      <c r="N296" s="88" t="s">
        <v>25</v>
      </c>
      <c r="O296" s="28">
        <f t="shared" si="68"/>
        <v>0</v>
      </c>
      <c r="P296" s="29">
        <f t="shared" si="69"/>
        <v>0</v>
      </c>
      <c r="Q296" s="29">
        <f t="shared" si="77"/>
        <v>0</v>
      </c>
      <c r="R296" s="29">
        <f t="shared" si="78"/>
        <v>0</v>
      </c>
      <c r="S296" s="30">
        <f t="shared" si="79"/>
        <v>0</v>
      </c>
      <c r="T296" s="95">
        <f t="shared" si="80"/>
        <v>0</v>
      </c>
      <c r="U296" s="32">
        <f t="shared" si="81"/>
        <v>0</v>
      </c>
      <c r="V296" s="33">
        <f t="shared" si="82"/>
        <v>0</v>
      </c>
      <c r="W296" s="32">
        <f t="shared" si="70"/>
        <v>0</v>
      </c>
      <c r="X296" s="34">
        <f t="shared" si="71"/>
        <v>0</v>
      </c>
      <c r="Y296" s="32">
        <f t="shared" si="72"/>
        <v>0</v>
      </c>
      <c r="Z296" s="34">
        <f t="shared" si="73"/>
        <v>0</v>
      </c>
      <c r="AA296" s="31">
        <f t="shared" si="83"/>
        <v>0</v>
      </c>
      <c r="AB296" s="110">
        <f t="shared" si="84"/>
        <v>0</v>
      </c>
      <c r="AC296" s="35"/>
    </row>
    <row r="297" spans="1:29" ht="17.25" x14ac:dyDescent="0.25">
      <c r="A297" s="46"/>
      <c r="B297" s="47"/>
      <c r="C297" s="47"/>
      <c r="D297" s="48"/>
      <c r="E297" s="49"/>
      <c r="F297" s="50"/>
      <c r="G297" s="50"/>
      <c r="H297" s="51"/>
      <c r="I297" s="51"/>
      <c r="J297" s="27">
        <f t="shared" si="74"/>
        <v>0</v>
      </c>
      <c r="K297" s="119" t="str">
        <f t="shared" si="75"/>
        <v/>
      </c>
      <c r="L297" s="116" t="str">
        <f t="shared" si="76"/>
        <v/>
      </c>
      <c r="M297" s="85"/>
      <c r="N297" s="88" t="s">
        <v>25</v>
      </c>
      <c r="O297" s="28">
        <f t="shared" si="68"/>
        <v>0</v>
      </c>
      <c r="P297" s="29">
        <f t="shared" si="69"/>
        <v>0</v>
      </c>
      <c r="Q297" s="29">
        <f t="shared" si="77"/>
        <v>0</v>
      </c>
      <c r="R297" s="29">
        <f t="shared" si="78"/>
        <v>0</v>
      </c>
      <c r="S297" s="30">
        <f t="shared" si="79"/>
        <v>0</v>
      </c>
      <c r="T297" s="95">
        <f t="shared" si="80"/>
        <v>0</v>
      </c>
      <c r="U297" s="32">
        <f t="shared" si="81"/>
        <v>0</v>
      </c>
      <c r="V297" s="33">
        <f t="shared" si="82"/>
        <v>0</v>
      </c>
      <c r="W297" s="32">
        <f t="shared" si="70"/>
        <v>0</v>
      </c>
      <c r="X297" s="34">
        <f t="shared" si="71"/>
        <v>0</v>
      </c>
      <c r="Y297" s="32">
        <f t="shared" si="72"/>
        <v>0</v>
      </c>
      <c r="Z297" s="34">
        <f t="shared" si="73"/>
        <v>0</v>
      </c>
      <c r="AA297" s="31">
        <f t="shared" si="83"/>
        <v>0</v>
      </c>
      <c r="AB297" s="110">
        <f t="shared" si="84"/>
        <v>0</v>
      </c>
      <c r="AC297" s="35"/>
    </row>
    <row r="298" spans="1:29" ht="17.25" x14ac:dyDescent="0.25">
      <c r="A298" s="46"/>
      <c r="B298" s="47"/>
      <c r="C298" s="47"/>
      <c r="D298" s="48"/>
      <c r="E298" s="49"/>
      <c r="F298" s="50"/>
      <c r="G298" s="50"/>
      <c r="H298" s="51"/>
      <c r="I298" s="51"/>
      <c r="J298" s="27">
        <f t="shared" si="74"/>
        <v>0</v>
      </c>
      <c r="K298" s="119" t="str">
        <f t="shared" si="75"/>
        <v/>
      </c>
      <c r="L298" s="116" t="str">
        <f t="shared" si="76"/>
        <v/>
      </c>
      <c r="M298" s="85"/>
      <c r="N298" s="88" t="s">
        <v>25</v>
      </c>
      <c r="O298" s="28">
        <f t="shared" si="68"/>
        <v>0</v>
      </c>
      <c r="P298" s="29">
        <f t="shared" si="69"/>
        <v>0</v>
      </c>
      <c r="Q298" s="29">
        <f t="shared" si="77"/>
        <v>0</v>
      </c>
      <c r="R298" s="29">
        <f t="shared" si="78"/>
        <v>0</v>
      </c>
      <c r="S298" s="30">
        <f t="shared" si="79"/>
        <v>0</v>
      </c>
      <c r="T298" s="95">
        <f t="shared" si="80"/>
        <v>0</v>
      </c>
      <c r="U298" s="32">
        <f t="shared" si="81"/>
        <v>0</v>
      </c>
      <c r="V298" s="33">
        <f t="shared" si="82"/>
        <v>0</v>
      </c>
      <c r="W298" s="32">
        <f t="shared" si="70"/>
        <v>0</v>
      </c>
      <c r="X298" s="34">
        <f t="shared" si="71"/>
        <v>0</v>
      </c>
      <c r="Y298" s="32">
        <f t="shared" si="72"/>
        <v>0</v>
      </c>
      <c r="Z298" s="34">
        <f t="shared" si="73"/>
        <v>0</v>
      </c>
      <c r="AA298" s="31">
        <f t="shared" si="83"/>
        <v>0</v>
      </c>
      <c r="AB298" s="110">
        <f t="shared" si="84"/>
        <v>0</v>
      </c>
      <c r="AC298" s="35"/>
    </row>
    <row r="299" spans="1:29" ht="17.25" x14ac:dyDescent="0.25">
      <c r="A299" s="46"/>
      <c r="B299" s="47"/>
      <c r="C299" s="47"/>
      <c r="D299" s="48"/>
      <c r="E299" s="49"/>
      <c r="F299" s="50"/>
      <c r="G299" s="50"/>
      <c r="H299" s="51"/>
      <c r="I299" s="51"/>
      <c r="J299" s="27">
        <f t="shared" si="74"/>
        <v>0</v>
      </c>
      <c r="K299" s="119" t="str">
        <f t="shared" si="75"/>
        <v/>
      </c>
      <c r="L299" s="116" t="str">
        <f t="shared" si="76"/>
        <v/>
      </c>
      <c r="M299" s="85"/>
      <c r="N299" s="88" t="s">
        <v>25</v>
      </c>
      <c r="O299" s="28">
        <f t="shared" si="68"/>
        <v>0</v>
      </c>
      <c r="P299" s="29">
        <f t="shared" si="69"/>
        <v>0</v>
      </c>
      <c r="Q299" s="29">
        <f t="shared" si="77"/>
        <v>0</v>
      </c>
      <c r="R299" s="29">
        <f t="shared" si="78"/>
        <v>0</v>
      </c>
      <c r="S299" s="30">
        <f t="shared" si="79"/>
        <v>0</v>
      </c>
      <c r="T299" s="95">
        <f t="shared" si="80"/>
        <v>0</v>
      </c>
      <c r="U299" s="32">
        <f t="shared" si="81"/>
        <v>0</v>
      </c>
      <c r="V299" s="33">
        <f t="shared" si="82"/>
        <v>0</v>
      </c>
      <c r="W299" s="32">
        <f t="shared" si="70"/>
        <v>0</v>
      </c>
      <c r="X299" s="34">
        <f t="shared" si="71"/>
        <v>0</v>
      </c>
      <c r="Y299" s="32">
        <f t="shared" si="72"/>
        <v>0</v>
      </c>
      <c r="Z299" s="34">
        <f t="shared" si="73"/>
        <v>0</v>
      </c>
      <c r="AA299" s="31">
        <f t="shared" si="83"/>
        <v>0</v>
      </c>
      <c r="AB299" s="110">
        <f t="shared" si="84"/>
        <v>0</v>
      </c>
      <c r="AC299" s="35"/>
    </row>
    <row r="300" spans="1:29" ht="17.25" x14ac:dyDescent="0.25">
      <c r="A300" s="46"/>
      <c r="B300" s="47"/>
      <c r="C300" s="47"/>
      <c r="D300" s="48"/>
      <c r="E300" s="49"/>
      <c r="F300" s="50"/>
      <c r="G300" s="50"/>
      <c r="H300" s="51"/>
      <c r="I300" s="51"/>
      <c r="J300" s="27">
        <f t="shared" si="74"/>
        <v>0</v>
      </c>
      <c r="K300" s="119" t="str">
        <f t="shared" si="75"/>
        <v/>
      </c>
      <c r="L300" s="116" t="str">
        <f t="shared" si="76"/>
        <v/>
      </c>
      <c r="M300" s="85"/>
      <c r="N300" s="88" t="s">
        <v>25</v>
      </c>
      <c r="O300" s="28">
        <f t="shared" si="68"/>
        <v>0</v>
      </c>
      <c r="P300" s="29">
        <f t="shared" si="69"/>
        <v>0</v>
      </c>
      <c r="Q300" s="29">
        <f t="shared" si="77"/>
        <v>0</v>
      </c>
      <c r="R300" s="29">
        <f t="shared" si="78"/>
        <v>0</v>
      </c>
      <c r="S300" s="30">
        <f t="shared" si="79"/>
        <v>0</v>
      </c>
      <c r="T300" s="95">
        <f t="shared" si="80"/>
        <v>0</v>
      </c>
      <c r="U300" s="32">
        <f t="shared" si="81"/>
        <v>0</v>
      </c>
      <c r="V300" s="33">
        <f t="shared" si="82"/>
        <v>0</v>
      </c>
      <c r="W300" s="32">
        <f t="shared" si="70"/>
        <v>0</v>
      </c>
      <c r="X300" s="34">
        <f t="shared" si="71"/>
        <v>0</v>
      </c>
      <c r="Y300" s="32">
        <f t="shared" si="72"/>
        <v>0</v>
      </c>
      <c r="Z300" s="34">
        <f t="shared" si="73"/>
        <v>0</v>
      </c>
      <c r="AA300" s="31">
        <f t="shared" si="83"/>
        <v>0</v>
      </c>
      <c r="AB300" s="110">
        <f t="shared" si="84"/>
        <v>0</v>
      </c>
      <c r="AC300" s="35"/>
    </row>
    <row r="301" spans="1:29" ht="17.25" x14ac:dyDescent="0.25">
      <c r="A301" s="46"/>
      <c r="B301" s="47"/>
      <c r="C301" s="47"/>
      <c r="D301" s="48"/>
      <c r="E301" s="49"/>
      <c r="F301" s="50"/>
      <c r="G301" s="50"/>
      <c r="H301" s="51"/>
      <c r="I301" s="51"/>
      <c r="J301" s="27">
        <f t="shared" si="74"/>
        <v>0</v>
      </c>
      <c r="K301" s="119" t="str">
        <f t="shared" si="75"/>
        <v/>
      </c>
      <c r="L301" s="116" t="str">
        <f t="shared" si="76"/>
        <v/>
      </c>
      <c r="M301" s="85"/>
      <c r="N301" s="88" t="s">
        <v>25</v>
      </c>
      <c r="O301" s="28">
        <f t="shared" si="68"/>
        <v>0</v>
      </c>
      <c r="P301" s="29">
        <f t="shared" si="69"/>
        <v>0</v>
      </c>
      <c r="Q301" s="29">
        <f t="shared" si="77"/>
        <v>0</v>
      </c>
      <c r="R301" s="29">
        <f t="shared" si="78"/>
        <v>0</v>
      </c>
      <c r="S301" s="30">
        <f t="shared" si="79"/>
        <v>0</v>
      </c>
      <c r="T301" s="95">
        <f t="shared" si="80"/>
        <v>0</v>
      </c>
      <c r="U301" s="32">
        <f t="shared" si="81"/>
        <v>0</v>
      </c>
      <c r="V301" s="33">
        <f t="shared" si="82"/>
        <v>0</v>
      </c>
      <c r="W301" s="32">
        <f t="shared" si="70"/>
        <v>0</v>
      </c>
      <c r="X301" s="34">
        <f t="shared" si="71"/>
        <v>0</v>
      </c>
      <c r="Y301" s="32">
        <f t="shared" si="72"/>
        <v>0</v>
      </c>
      <c r="Z301" s="34">
        <f t="shared" si="73"/>
        <v>0</v>
      </c>
      <c r="AA301" s="31">
        <f t="shared" si="83"/>
        <v>0</v>
      </c>
      <c r="AB301" s="110">
        <f t="shared" si="84"/>
        <v>0</v>
      </c>
      <c r="AC301" s="35"/>
    </row>
    <row r="302" spans="1:29" ht="17.25" x14ac:dyDescent="0.25">
      <c r="A302" s="46"/>
      <c r="B302" s="47"/>
      <c r="C302" s="47"/>
      <c r="D302" s="48"/>
      <c r="E302" s="49"/>
      <c r="F302" s="50"/>
      <c r="G302" s="50"/>
      <c r="H302" s="51"/>
      <c r="I302" s="51"/>
      <c r="J302" s="27">
        <f t="shared" si="74"/>
        <v>0</v>
      </c>
      <c r="K302" s="119" t="str">
        <f t="shared" si="75"/>
        <v/>
      </c>
      <c r="L302" s="116" t="str">
        <f t="shared" si="76"/>
        <v/>
      </c>
      <c r="M302" s="85"/>
      <c r="N302" s="88" t="s">
        <v>25</v>
      </c>
      <c r="O302" s="28">
        <f t="shared" si="68"/>
        <v>0</v>
      </c>
      <c r="P302" s="29">
        <f t="shared" si="69"/>
        <v>0</v>
      </c>
      <c r="Q302" s="29">
        <f t="shared" si="77"/>
        <v>0</v>
      </c>
      <c r="R302" s="29">
        <f t="shared" si="78"/>
        <v>0</v>
      </c>
      <c r="S302" s="30">
        <f t="shared" si="79"/>
        <v>0</v>
      </c>
      <c r="T302" s="95">
        <f t="shared" si="80"/>
        <v>0</v>
      </c>
      <c r="U302" s="32">
        <f t="shared" si="81"/>
        <v>0</v>
      </c>
      <c r="V302" s="33">
        <f t="shared" si="82"/>
        <v>0</v>
      </c>
      <c r="W302" s="32">
        <f t="shared" si="70"/>
        <v>0</v>
      </c>
      <c r="X302" s="34">
        <f t="shared" si="71"/>
        <v>0</v>
      </c>
      <c r="Y302" s="32">
        <f t="shared" si="72"/>
        <v>0</v>
      </c>
      <c r="Z302" s="34">
        <f t="shared" si="73"/>
        <v>0</v>
      </c>
      <c r="AA302" s="31">
        <f t="shared" si="83"/>
        <v>0</v>
      </c>
      <c r="AB302" s="110">
        <f t="shared" si="84"/>
        <v>0</v>
      </c>
      <c r="AC302" s="35"/>
    </row>
    <row r="303" spans="1:29" ht="17.25" x14ac:dyDescent="0.25">
      <c r="A303" s="46"/>
      <c r="B303" s="47"/>
      <c r="C303" s="47"/>
      <c r="D303" s="48"/>
      <c r="E303" s="49"/>
      <c r="F303" s="50"/>
      <c r="G303" s="50"/>
      <c r="H303" s="51"/>
      <c r="I303" s="51"/>
      <c r="J303" s="27">
        <f t="shared" si="74"/>
        <v>0</v>
      </c>
      <c r="K303" s="119" t="str">
        <f t="shared" si="75"/>
        <v/>
      </c>
      <c r="L303" s="116" t="str">
        <f t="shared" si="76"/>
        <v/>
      </c>
      <c r="M303" s="85"/>
      <c r="N303" s="88" t="s">
        <v>25</v>
      </c>
      <c r="O303" s="28">
        <f t="shared" si="68"/>
        <v>0</v>
      </c>
      <c r="P303" s="29">
        <f t="shared" si="69"/>
        <v>0</v>
      </c>
      <c r="Q303" s="29">
        <f t="shared" si="77"/>
        <v>0</v>
      </c>
      <c r="R303" s="29">
        <f t="shared" si="78"/>
        <v>0</v>
      </c>
      <c r="S303" s="30">
        <f t="shared" si="79"/>
        <v>0</v>
      </c>
      <c r="T303" s="95">
        <f t="shared" si="80"/>
        <v>0</v>
      </c>
      <c r="U303" s="32">
        <f t="shared" si="81"/>
        <v>0</v>
      </c>
      <c r="V303" s="33">
        <f t="shared" si="82"/>
        <v>0</v>
      </c>
      <c r="W303" s="32">
        <f t="shared" si="70"/>
        <v>0</v>
      </c>
      <c r="X303" s="34">
        <f t="shared" si="71"/>
        <v>0</v>
      </c>
      <c r="Y303" s="32">
        <f t="shared" si="72"/>
        <v>0</v>
      </c>
      <c r="Z303" s="34">
        <f t="shared" si="73"/>
        <v>0</v>
      </c>
      <c r="AA303" s="31">
        <f t="shared" si="83"/>
        <v>0</v>
      </c>
      <c r="AB303" s="110">
        <f t="shared" si="84"/>
        <v>0</v>
      </c>
      <c r="AC303" s="35"/>
    </row>
    <row r="304" spans="1:29" ht="17.25" x14ac:dyDescent="0.25">
      <c r="A304" s="46"/>
      <c r="B304" s="47"/>
      <c r="C304" s="47"/>
      <c r="D304" s="48"/>
      <c r="E304" s="49"/>
      <c r="F304" s="50"/>
      <c r="G304" s="50"/>
      <c r="H304" s="51"/>
      <c r="I304" s="51"/>
      <c r="J304" s="27">
        <f t="shared" si="74"/>
        <v>0</v>
      </c>
      <c r="K304" s="119" t="str">
        <f t="shared" si="75"/>
        <v/>
      </c>
      <c r="L304" s="116" t="str">
        <f t="shared" si="76"/>
        <v/>
      </c>
      <c r="M304" s="85"/>
      <c r="N304" s="88" t="s">
        <v>25</v>
      </c>
      <c r="O304" s="28">
        <f t="shared" si="68"/>
        <v>0</v>
      </c>
      <c r="P304" s="29">
        <f t="shared" si="69"/>
        <v>0</v>
      </c>
      <c r="Q304" s="29">
        <f t="shared" si="77"/>
        <v>0</v>
      </c>
      <c r="R304" s="29">
        <f t="shared" si="78"/>
        <v>0</v>
      </c>
      <c r="S304" s="30">
        <f t="shared" si="79"/>
        <v>0</v>
      </c>
      <c r="T304" s="95">
        <f t="shared" si="80"/>
        <v>0</v>
      </c>
      <c r="U304" s="32">
        <f t="shared" si="81"/>
        <v>0</v>
      </c>
      <c r="V304" s="33">
        <f t="shared" si="82"/>
        <v>0</v>
      </c>
      <c r="W304" s="32">
        <f t="shared" si="70"/>
        <v>0</v>
      </c>
      <c r="X304" s="34">
        <f t="shared" si="71"/>
        <v>0</v>
      </c>
      <c r="Y304" s="32">
        <f t="shared" si="72"/>
        <v>0</v>
      </c>
      <c r="Z304" s="34">
        <f t="shared" si="73"/>
        <v>0</v>
      </c>
      <c r="AA304" s="31">
        <f t="shared" si="83"/>
        <v>0</v>
      </c>
      <c r="AB304" s="110">
        <f t="shared" si="84"/>
        <v>0</v>
      </c>
      <c r="AC304" s="35"/>
    </row>
    <row r="305" spans="1:29" ht="17.25" x14ac:dyDescent="0.25">
      <c r="A305" s="46"/>
      <c r="B305" s="47"/>
      <c r="C305" s="47"/>
      <c r="D305" s="48"/>
      <c r="E305" s="49"/>
      <c r="F305" s="50"/>
      <c r="G305" s="50"/>
      <c r="H305" s="51"/>
      <c r="I305" s="51"/>
      <c r="J305" s="27">
        <f t="shared" si="74"/>
        <v>0</v>
      </c>
      <c r="K305" s="119" t="str">
        <f t="shared" si="75"/>
        <v/>
      </c>
      <c r="L305" s="116" t="str">
        <f t="shared" si="76"/>
        <v/>
      </c>
      <c r="M305" s="85"/>
      <c r="N305" s="88" t="s">
        <v>25</v>
      </c>
      <c r="O305" s="28">
        <f t="shared" si="68"/>
        <v>0</v>
      </c>
      <c r="P305" s="29">
        <f t="shared" si="69"/>
        <v>0</v>
      </c>
      <c r="Q305" s="29">
        <f t="shared" si="77"/>
        <v>0</v>
      </c>
      <c r="R305" s="29">
        <f t="shared" si="78"/>
        <v>0</v>
      </c>
      <c r="S305" s="30">
        <f t="shared" si="79"/>
        <v>0</v>
      </c>
      <c r="T305" s="95">
        <f t="shared" si="80"/>
        <v>0</v>
      </c>
      <c r="U305" s="32">
        <f t="shared" si="81"/>
        <v>0</v>
      </c>
      <c r="V305" s="33">
        <f t="shared" si="82"/>
        <v>0</v>
      </c>
      <c r="W305" s="32">
        <f t="shared" si="70"/>
        <v>0</v>
      </c>
      <c r="X305" s="34">
        <f t="shared" si="71"/>
        <v>0</v>
      </c>
      <c r="Y305" s="32">
        <f t="shared" si="72"/>
        <v>0</v>
      </c>
      <c r="Z305" s="34">
        <f t="shared" si="73"/>
        <v>0</v>
      </c>
      <c r="AA305" s="31">
        <f t="shared" si="83"/>
        <v>0</v>
      </c>
      <c r="AB305" s="110">
        <f t="shared" si="84"/>
        <v>0</v>
      </c>
      <c r="AC305" s="35"/>
    </row>
    <row r="306" spans="1:29" ht="17.25" x14ac:dyDescent="0.25">
      <c r="A306" s="46"/>
      <c r="B306" s="47"/>
      <c r="C306" s="47"/>
      <c r="D306" s="48"/>
      <c r="E306" s="49"/>
      <c r="F306" s="50"/>
      <c r="G306" s="50"/>
      <c r="H306" s="51"/>
      <c r="I306" s="51"/>
      <c r="J306" s="27">
        <f t="shared" si="74"/>
        <v>0</v>
      </c>
      <c r="K306" s="119" t="str">
        <f t="shared" si="75"/>
        <v/>
      </c>
      <c r="L306" s="116" t="str">
        <f t="shared" si="76"/>
        <v/>
      </c>
      <c r="M306" s="85"/>
      <c r="N306" s="88" t="s">
        <v>25</v>
      </c>
      <c r="O306" s="28">
        <f t="shared" si="68"/>
        <v>0</v>
      </c>
      <c r="P306" s="29">
        <f t="shared" si="69"/>
        <v>0</v>
      </c>
      <c r="Q306" s="29">
        <f t="shared" si="77"/>
        <v>0</v>
      </c>
      <c r="R306" s="29">
        <f t="shared" si="78"/>
        <v>0</v>
      </c>
      <c r="S306" s="30">
        <f t="shared" si="79"/>
        <v>0</v>
      </c>
      <c r="T306" s="95">
        <f t="shared" si="80"/>
        <v>0</v>
      </c>
      <c r="U306" s="32">
        <f t="shared" si="81"/>
        <v>0</v>
      </c>
      <c r="V306" s="33">
        <f t="shared" si="82"/>
        <v>0</v>
      </c>
      <c r="W306" s="32">
        <f t="shared" si="70"/>
        <v>0</v>
      </c>
      <c r="X306" s="34">
        <f t="shared" si="71"/>
        <v>0</v>
      </c>
      <c r="Y306" s="32">
        <f t="shared" si="72"/>
        <v>0</v>
      </c>
      <c r="Z306" s="34">
        <f t="shared" si="73"/>
        <v>0</v>
      </c>
      <c r="AA306" s="31">
        <f t="shared" si="83"/>
        <v>0</v>
      </c>
      <c r="AB306" s="110">
        <f t="shared" si="84"/>
        <v>0</v>
      </c>
      <c r="AC306" s="35"/>
    </row>
    <row r="307" spans="1:29" ht="17.25" x14ac:dyDescent="0.25">
      <c r="A307" s="46"/>
      <c r="B307" s="47"/>
      <c r="C307" s="47"/>
      <c r="D307" s="48"/>
      <c r="E307" s="49"/>
      <c r="F307" s="50"/>
      <c r="G307" s="50"/>
      <c r="H307" s="51"/>
      <c r="I307" s="51"/>
      <c r="J307" s="27">
        <f t="shared" si="74"/>
        <v>0</v>
      </c>
      <c r="K307" s="119" t="str">
        <f t="shared" si="75"/>
        <v/>
      </c>
      <c r="L307" s="116" t="str">
        <f t="shared" si="76"/>
        <v/>
      </c>
      <c r="M307" s="85"/>
      <c r="N307" s="88" t="s">
        <v>25</v>
      </c>
      <c r="O307" s="28">
        <f t="shared" si="68"/>
        <v>0</v>
      </c>
      <c r="P307" s="29">
        <f t="shared" si="69"/>
        <v>0</v>
      </c>
      <c r="Q307" s="29">
        <f t="shared" si="77"/>
        <v>0</v>
      </c>
      <c r="R307" s="29">
        <f t="shared" si="78"/>
        <v>0</v>
      </c>
      <c r="S307" s="30">
        <f t="shared" si="79"/>
        <v>0</v>
      </c>
      <c r="T307" s="95">
        <f t="shared" si="80"/>
        <v>0</v>
      </c>
      <c r="U307" s="32">
        <f t="shared" si="81"/>
        <v>0</v>
      </c>
      <c r="V307" s="33">
        <f t="shared" si="82"/>
        <v>0</v>
      </c>
      <c r="W307" s="32">
        <f t="shared" si="70"/>
        <v>0</v>
      </c>
      <c r="X307" s="34">
        <f t="shared" si="71"/>
        <v>0</v>
      </c>
      <c r="Y307" s="32">
        <f t="shared" si="72"/>
        <v>0</v>
      </c>
      <c r="Z307" s="34">
        <f t="shared" si="73"/>
        <v>0</v>
      </c>
      <c r="AA307" s="31">
        <f t="shared" si="83"/>
        <v>0</v>
      </c>
      <c r="AB307" s="110">
        <f t="shared" si="84"/>
        <v>0</v>
      </c>
      <c r="AC307" s="35"/>
    </row>
    <row r="308" spans="1:29" ht="17.25" x14ac:dyDescent="0.25">
      <c r="A308" s="46"/>
      <c r="B308" s="47"/>
      <c r="C308" s="47"/>
      <c r="D308" s="48"/>
      <c r="E308" s="49"/>
      <c r="F308" s="50"/>
      <c r="G308" s="50"/>
      <c r="H308" s="51"/>
      <c r="I308" s="51"/>
      <c r="J308" s="27">
        <f t="shared" si="74"/>
        <v>0</v>
      </c>
      <c r="K308" s="119" t="str">
        <f t="shared" si="75"/>
        <v/>
      </c>
      <c r="L308" s="116" t="str">
        <f t="shared" si="76"/>
        <v/>
      </c>
      <c r="M308" s="85"/>
      <c r="N308" s="88" t="s">
        <v>25</v>
      </c>
      <c r="O308" s="28">
        <f t="shared" si="68"/>
        <v>0</v>
      </c>
      <c r="P308" s="29">
        <f t="shared" si="69"/>
        <v>0</v>
      </c>
      <c r="Q308" s="29">
        <f t="shared" si="77"/>
        <v>0</v>
      </c>
      <c r="R308" s="29">
        <f t="shared" si="78"/>
        <v>0</v>
      </c>
      <c r="S308" s="30">
        <f t="shared" si="79"/>
        <v>0</v>
      </c>
      <c r="T308" s="95">
        <f t="shared" si="80"/>
        <v>0</v>
      </c>
      <c r="U308" s="32">
        <f t="shared" si="81"/>
        <v>0</v>
      </c>
      <c r="V308" s="33">
        <f t="shared" si="82"/>
        <v>0</v>
      </c>
      <c r="W308" s="32">
        <f t="shared" si="70"/>
        <v>0</v>
      </c>
      <c r="X308" s="34">
        <f t="shared" si="71"/>
        <v>0</v>
      </c>
      <c r="Y308" s="32">
        <f t="shared" si="72"/>
        <v>0</v>
      </c>
      <c r="Z308" s="34">
        <f t="shared" si="73"/>
        <v>0</v>
      </c>
      <c r="AA308" s="31">
        <f t="shared" si="83"/>
        <v>0</v>
      </c>
      <c r="AB308" s="110">
        <f t="shared" si="84"/>
        <v>0</v>
      </c>
      <c r="AC308" s="35"/>
    </row>
    <row r="309" spans="1:29" ht="17.25" x14ac:dyDescent="0.25">
      <c r="A309" s="46"/>
      <c r="B309" s="47"/>
      <c r="C309" s="47"/>
      <c r="D309" s="48"/>
      <c r="E309" s="49"/>
      <c r="F309" s="50"/>
      <c r="G309" s="50"/>
      <c r="H309" s="51"/>
      <c r="I309" s="51"/>
      <c r="J309" s="27">
        <f t="shared" si="74"/>
        <v>0</v>
      </c>
      <c r="K309" s="119" t="str">
        <f t="shared" si="75"/>
        <v/>
      </c>
      <c r="L309" s="116" t="str">
        <f t="shared" si="76"/>
        <v/>
      </c>
      <c r="M309" s="85"/>
      <c r="N309" s="88" t="s">
        <v>25</v>
      </c>
      <c r="O309" s="28">
        <f t="shared" si="68"/>
        <v>0</v>
      </c>
      <c r="P309" s="29">
        <f t="shared" si="69"/>
        <v>0</v>
      </c>
      <c r="Q309" s="29">
        <f t="shared" si="77"/>
        <v>0</v>
      </c>
      <c r="R309" s="29">
        <f t="shared" si="78"/>
        <v>0</v>
      </c>
      <c r="S309" s="30">
        <f t="shared" si="79"/>
        <v>0</v>
      </c>
      <c r="T309" s="95">
        <f t="shared" si="80"/>
        <v>0</v>
      </c>
      <c r="U309" s="32">
        <f t="shared" si="81"/>
        <v>0</v>
      </c>
      <c r="V309" s="33">
        <f t="shared" si="82"/>
        <v>0</v>
      </c>
      <c r="W309" s="32">
        <f t="shared" si="70"/>
        <v>0</v>
      </c>
      <c r="X309" s="34">
        <f t="shared" si="71"/>
        <v>0</v>
      </c>
      <c r="Y309" s="32">
        <f t="shared" si="72"/>
        <v>0</v>
      </c>
      <c r="Z309" s="34">
        <f t="shared" si="73"/>
        <v>0</v>
      </c>
      <c r="AA309" s="31">
        <f t="shared" si="83"/>
        <v>0</v>
      </c>
      <c r="AB309" s="110">
        <f t="shared" si="84"/>
        <v>0</v>
      </c>
      <c r="AC309" s="35"/>
    </row>
    <row r="310" spans="1:29" ht="17.25" x14ac:dyDescent="0.25">
      <c r="A310" s="46"/>
      <c r="B310" s="47"/>
      <c r="C310" s="47"/>
      <c r="D310" s="48"/>
      <c r="E310" s="49"/>
      <c r="F310" s="50"/>
      <c r="G310" s="50"/>
      <c r="H310" s="51"/>
      <c r="I310" s="51"/>
      <c r="J310" s="27">
        <f t="shared" si="74"/>
        <v>0</v>
      </c>
      <c r="K310" s="119" t="str">
        <f t="shared" si="75"/>
        <v/>
      </c>
      <c r="L310" s="116" t="str">
        <f t="shared" si="76"/>
        <v/>
      </c>
      <c r="M310" s="85"/>
      <c r="N310" s="88" t="s">
        <v>25</v>
      </c>
      <c r="O310" s="28">
        <f t="shared" si="68"/>
        <v>0</v>
      </c>
      <c r="P310" s="29">
        <f t="shared" si="69"/>
        <v>0</v>
      </c>
      <c r="Q310" s="29">
        <f t="shared" si="77"/>
        <v>0</v>
      </c>
      <c r="R310" s="29">
        <f t="shared" si="78"/>
        <v>0</v>
      </c>
      <c r="S310" s="30">
        <f t="shared" si="79"/>
        <v>0</v>
      </c>
      <c r="T310" s="95">
        <f t="shared" si="80"/>
        <v>0</v>
      </c>
      <c r="U310" s="32">
        <f t="shared" si="81"/>
        <v>0</v>
      </c>
      <c r="V310" s="33">
        <f t="shared" si="82"/>
        <v>0</v>
      </c>
      <c r="W310" s="32">
        <f t="shared" si="70"/>
        <v>0</v>
      </c>
      <c r="X310" s="34">
        <f t="shared" si="71"/>
        <v>0</v>
      </c>
      <c r="Y310" s="32">
        <f t="shared" si="72"/>
        <v>0</v>
      </c>
      <c r="Z310" s="34">
        <f t="shared" si="73"/>
        <v>0</v>
      </c>
      <c r="AA310" s="31">
        <f t="shared" si="83"/>
        <v>0</v>
      </c>
      <c r="AB310" s="110">
        <f t="shared" si="84"/>
        <v>0</v>
      </c>
      <c r="AC310" s="35"/>
    </row>
    <row r="311" spans="1:29" ht="17.25" x14ac:dyDescent="0.25">
      <c r="A311" s="46"/>
      <c r="B311" s="47"/>
      <c r="C311" s="47"/>
      <c r="D311" s="48"/>
      <c r="E311" s="49"/>
      <c r="F311" s="50"/>
      <c r="G311" s="50"/>
      <c r="H311" s="51"/>
      <c r="I311" s="51"/>
      <c r="J311" s="27">
        <f t="shared" si="74"/>
        <v>0</v>
      </c>
      <c r="K311" s="119" t="str">
        <f t="shared" si="75"/>
        <v/>
      </c>
      <c r="L311" s="116" t="str">
        <f t="shared" si="76"/>
        <v/>
      </c>
      <c r="M311" s="85"/>
      <c r="N311" s="88" t="s">
        <v>25</v>
      </c>
      <c r="O311" s="28">
        <f t="shared" si="68"/>
        <v>0</v>
      </c>
      <c r="P311" s="29">
        <f t="shared" si="69"/>
        <v>0</v>
      </c>
      <c r="Q311" s="29">
        <f t="shared" si="77"/>
        <v>0</v>
      </c>
      <c r="R311" s="29">
        <f t="shared" si="78"/>
        <v>0</v>
      </c>
      <c r="S311" s="30">
        <f t="shared" si="79"/>
        <v>0</v>
      </c>
      <c r="T311" s="95">
        <f t="shared" si="80"/>
        <v>0</v>
      </c>
      <c r="U311" s="32">
        <f t="shared" si="81"/>
        <v>0</v>
      </c>
      <c r="V311" s="33">
        <f t="shared" si="82"/>
        <v>0</v>
      </c>
      <c r="W311" s="32">
        <f t="shared" si="70"/>
        <v>0</v>
      </c>
      <c r="X311" s="34">
        <f t="shared" si="71"/>
        <v>0</v>
      </c>
      <c r="Y311" s="32">
        <f t="shared" si="72"/>
        <v>0</v>
      </c>
      <c r="Z311" s="34">
        <f t="shared" si="73"/>
        <v>0</v>
      </c>
      <c r="AA311" s="31">
        <f t="shared" si="83"/>
        <v>0</v>
      </c>
      <c r="AB311" s="110">
        <f t="shared" si="84"/>
        <v>0</v>
      </c>
      <c r="AC311" s="35"/>
    </row>
    <row r="312" spans="1:29" ht="17.25" x14ac:dyDescent="0.25">
      <c r="A312" s="46"/>
      <c r="B312" s="47"/>
      <c r="C312" s="47"/>
      <c r="D312" s="48"/>
      <c r="E312" s="49"/>
      <c r="F312" s="50"/>
      <c r="G312" s="50"/>
      <c r="H312" s="51"/>
      <c r="I312" s="51"/>
      <c r="J312" s="27">
        <f t="shared" si="74"/>
        <v>0</v>
      </c>
      <c r="K312" s="119" t="str">
        <f t="shared" si="75"/>
        <v/>
      </c>
      <c r="L312" s="116" t="str">
        <f t="shared" si="76"/>
        <v/>
      </c>
      <c r="M312" s="85"/>
      <c r="N312" s="88" t="s">
        <v>25</v>
      </c>
      <c r="O312" s="28">
        <f t="shared" si="68"/>
        <v>0</v>
      </c>
      <c r="P312" s="29">
        <f t="shared" si="69"/>
        <v>0</v>
      </c>
      <c r="Q312" s="29">
        <f t="shared" si="77"/>
        <v>0</v>
      </c>
      <c r="R312" s="29">
        <f t="shared" si="78"/>
        <v>0</v>
      </c>
      <c r="S312" s="30">
        <f t="shared" si="79"/>
        <v>0</v>
      </c>
      <c r="T312" s="95">
        <f t="shared" si="80"/>
        <v>0</v>
      </c>
      <c r="U312" s="32">
        <f t="shared" si="81"/>
        <v>0</v>
      </c>
      <c r="V312" s="33">
        <f t="shared" si="82"/>
        <v>0</v>
      </c>
      <c r="W312" s="32">
        <f t="shared" si="70"/>
        <v>0</v>
      </c>
      <c r="X312" s="34">
        <f t="shared" si="71"/>
        <v>0</v>
      </c>
      <c r="Y312" s="32">
        <f t="shared" si="72"/>
        <v>0</v>
      </c>
      <c r="Z312" s="34">
        <f t="shared" si="73"/>
        <v>0</v>
      </c>
      <c r="AA312" s="31">
        <f t="shared" si="83"/>
        <v>0</v>
      </c>
      <c r="AB312" s="110">
        <f t="shared" si="84"/>
        <v>0</v>
      </c>
      <c r="AC312" s="35"/>
    </row>
    <row r="313" spans="1:29" ht="17.25" x14ac:dyDescent="0.25">
      <c r="A313" s="46"/>
      <c r="B313" s="47"/>
      <c r="C313" s="47"/>
      <c r="D313" s="48"/>
      <c r="E313" s="49"/>
      <c r="F313" s="50"/>
      <c r="G313" s="50"/>
      <c r="H313" s="51"/>
      <c r="I313" s="51"/>
      <c r="J313" s="27">
        <f t="shared" si="74"/>
        <v>0</v>
      </c>
      <c r="K313" s="119" t="str">
        <f t="shared" si="75"/>
        <v/>
      </c>
      <c r="L313" s="116" t="str">
        <f t="shared" si="76"/>
        <v/>
      </c>
      <c r="M313" s="85"/>
      <c r="N313" s="88" t="s">
        <v>25</v>
      </c>
      <c r="O313" s="28">
        <f t="shared" si="68"/>
        <v>0</v>
      </c>
      <c r="P313" s="29">
        <f t="shared" si="69"/>
        <v>0</v>
      </c>
      <c r="Q313" s="29">
        <f t="shared" si="77"/>
        <v>0</v>
      </c>
      <c r="R313" s="29">
        <f t="shared" si="78"/>
        <v>0</v>
      </c>
      <c r="S313" s="30">
        <f t="shared" si="79"/>
        <v>0</v>
      </c>
      <c r="T313" s="95">
        <f t="shared" si="80"/>
        <v>0</v>
      </c>
      <c r="U313" s="32">
        <f t="shared" si="81"/>
        <v>0</v>
      </c>
      <c r="V313" s="33">
        <f t="shared" si="82"/>
        <v>0</v>
      </c>
      <c r="W313" s="32">
        <f t="shared" si="70"/>
        <v>0</v>
      </c>
      <c r="X313" s="34">
        <f t="shared" si="71"/>
        <v>0</v>
      </c>
      <c r="Y313" s="32">
        <f t="shared" si="72"/>
        <v>0</v>
      </c>
      <c r="Z313" s="34">
        <f t="shared" si="73"/>
        <v>0</v>
      </c>
      <c r="AA313" s="31">
        <f t="shared" si="83"/>
        <v>0</v>
      </c>
      <c r="AB313" s="110">
        <f t="shared" si="84"/>
        <v>0</v>
      </c>
      <c r="AC313" s="35"/>
    </row>
    <row r="314" spans="1:29" ht="17.25" x14ac:dyDescent="0.25">
      <c r="A314" s="46"/>
      <c r="B314" s="47"/>
      <c r="C314" s="47"/>
      <c r="D314" s="48"/>
      <c r="E314" s="49"/>
      <c r="F314" s="50"/>
      <c r="G314" s="50"/>
      <c r="H314" s="51"/>
      <c r="I314" s="51"/>
      <c r="J314" s="27">
        <f t="shared" si="74"/>
        <v>0</v>
      </c>
      <c r="K314" s="119" t="str">
        <f t="shared" si="75"/>
        <v/>
      </c>
      <c r="L314" s="116" t="str">
        <f t="shared" si="76"/>
        <v/>
      </c>
      <c r="M314" s="85"/>
      <c r="N314" s="88" t="s">
        <v>25</v>
      </c>
      <c r="O314" s="28">
        <f t="shared" si="68"/>
        <v>0</v>
      </c>
      <c r="P314" s="29">
        <f t="shared" si="69"/>
        <v>0</v>
      </c>
      <c r="Q314" s="29">
        <f t="shared" si="77"/>
        <v>0</v>
      </c>
      <c r="R314" s="29">
        <f t="shared" si="78"/>
        <v>0</v>
      </c>
      <c r="S314" s="30">
        <f t="shared" si="79"/>
        <v>0</v>
      </c>
      <c r="T314" s="95">
        <f t="shared" si="80"/>
        <v>0</v>
      </c>
      <c r="U314" s="32">
        <f t="shared" si="81"/>
        <v>0</v>
      </c>
      <c r="V314" s="33">
        <f t="shared" si="82"/>
        <v>0</v>
      </c>
      <c r="W314" s="32">
        <f t="shared" si="70"/>
        <v>0</v>
      </c>
      <c r="X314" s="34">
        <f t="shared" si="71"/>
        <v>0</v>
      </c>
      <c r="Y314" s="32">
        <f t="shared" si="72"/>
        <v>0</v>
      </c>
      <c r="Z314" s="34">
        <f t="shared" si="73"/>
        <v>0</v>
      </c>
      <c r="AA314" s="31">
        <f t="shared" si="83"/>
        <v>0</v>
      </c>
      <c r="AB314" s="110">
        <f t="shared" si="84"/>
        <v>0</v>
      </c>
      <c r="AC314" s="35"/>
    </row>
    <row r="315" spans="1:29" ht="17.25" x14ac:dyDescent="0.25">
      <c r="A315" s="46"/>
      <c r="B315" s="47"/>
      <c r="C315" s="47"/>
      <c r="D315" s="48"/>
      <c r="E315" s="49"/>
      <c r="F315" s="50"/>
      <c r="G315" s="50"/>
      <c r="H315" s="51"/>
      <c r="I315" s="51"/>
      <c r="J315" s="27">
        <f t="shared" si="74"/>
        <v>0</v>
      </c>
      <c r="K315" s="119" t="str">
        <f t="shared" si="75"/>
        <v/>
      </c>
      <c r="L315" s="116" t="str">
        <f t="shared" si="76"/>
        <v/>
      </c>
      <c r="M315" s="85"/>
      <c r="N315" s="88" t="s">
        <v>25</v>
      </c>
      <c r="O315" s="28">
        <f t="shared" si="68"/>
        <v>0</v>
      </c>
      <c r="P315" s="29">
        <f t="shared" si="69"/>
        <v>0</v>
      </c>
      <c r="Q315" s="29">
        <f t="shared" si="77"/>
        <v>0</v>
      </c>
      <c r="R315" s="29">
        <f t="shared" si="78"/>
        <v>0</v>
      </c>
      <c r="S315" s="30">
        <f t="shared" si="79"/>
        <v>0</v>
      </c>
      <c r="T315" s="95">
        <f t="shared" si="80"/>
        <v>0</v>
      </c>
      <c r="U315" s="32">
        <f t="shared" si="81"/>
        <v>0</v>
      </c>
      <c r="V315" s="33">
        <f t="shared" si="82"/>
        <v>0</v>
      </c>
      <c r="W315" s="32">
        <f t="shared" si="70"/>
        <v>0</v>
      </c>
      <c r="X315" s="34">
        <f t="shared" si="71"/>
        <v>0</v>
      </c>
      <c r="Y315" s="32">
        <f t="shared" si="72"/>
        <v>0</v>
      </c>
      <c r="Z315" s="34">
        <f t="shared" si="73"/>
        <v>0</v>
      </c>
      <c r="AA315" s="31">
        <f t="shared" si="83"/>
        <v>0</v>
      </c>
      <c r="AB315" s="110">
        <f t="shared" si="84"/>
        <v>0</v>
      </c>
      <c r="AC315" s="35"/>
    </row>
    <row r="316" spans="1:29" ht="17.25" x14ac:dyDescent="0.25">
      <c r="A316" s="46"/>
      <c r="B316" s="47"/>
      <c r="C316" s="47"/>
      <c r="D316" s="48"/>
      <c r="E316" s="49"/>
      <c r="F316" s="50"/>
      <c r="G316" s="50"/>
      <c r="H316" s="51"/>
      <c r="I316" s="51"/>
      <c r="J316" s="27">
        <f t="shared" si="74"/>
        <v>0</v>
      </c>
      <c r="K316" s="119" t="str">
        <f t="shared" si="75"/>
        <v/>
      </c>
      <c r="L316" s="116" t="str">
        <f t="shared" si="76"/>
        <v/>
      </c>
      <c r="M316" s="85"/>
      <c r="N316" s="88" t="s">
        <v>25</v>
      </c>
      <c r="O316" s="28">
        <f t="shared" si="68"/>
        <v>0</v>
      </c>
      <c r="P316" s="29">
        <f t="shared" si="69"/>
        <v>0</v>
      </c>
      <c r="Q316" s="29">
        <f t="shared" si="77"/>
        <v>0</v>
      </c>
      <c r="R316" s="29">
        <f t="shared" si="78"/>
        <v>0</v>
      </c>
      <c r="S316" s="30">
        <f t="shared" si="79"/>
        <v>0</v>
      </c>
      <c r="T316" s="95">
        <f t="shared" si="80"/>
        <v>0</v>
      </c>
      <c r="U316" s="32">
        <f t="shared" si="81"/>
        <v>0</v>
      </c>
      <c r="V316" s="33">
        <f t="shared" si="82"/>
        <v>0</v>
      </c>
      <c r="W316" s="32">
        <f t="shared" si="70"/>
        <v>0</v>
      </c>
      <c r="X316" s="34">
        <f t="shared" si="71"/>
        <v>0</v>
      </c>
      <c r="Y316" s="32">
        <f t="shared" si="72"/>
        <v>0</v>
      </c>
      <c r="Z316" s="34">
        <f t="shared" si="73"/>
        <v>0</v>
      </c>
      <c r="AA316" s="31">
        <f t="shared" si="83"/>
        <v>0</v>
      </c>
      <c r="AB316" s="110">
        <f t="shared" si="84"/>
        <v>0</v>
      </c>
      <c r="AC316" s="35"/>
    </row>
    <row r="317" spans="1:29" ht="17.25" x14ac:dyDescent="0.25">
      <c r="A317" s="46"/>
      <c r="B317" s="47"/>
      <c r="C317" s="47"/>
      <c r="D317" s="48"/>
      <c r="E317" s="49"/>
      <c r="F317" s="50"/>
      <c r="G317" s="50"/>
      <c r="H317" s="51"/>
      <c r="I317" s="51"/>
      <c r="J317" s="27">
        <f t="shared" si="74"/>
        <v>0</v>
      </c>
      <c r="K317" s="119" t="str">
        <f t="shared" si="75"/>
        <v/>
      </c>
      <c r="L317" s="116" t="str">
        <f t="shared" si="76"/>
        <v/>
      </c>
      <c r="M317" s="85"/>
      <c r="N317" s="88" t="s">
        <v>25</v>
      </c>
      <c r="O317" s="28">
        <f t="shared" si="68"/>
        <v>0</v>
      </c>
      <c r="P317" s="29">
        <f t="shared" si="69"/>
        <v>0</v>
      </c>
      <c r="Q317" s="29">
        <f t="shared" si="77"/>
        <v>0</v>
      </c>
      <c r="R317" s="29">
        <f t="shared" si="78"/>
        <v>0</v>
      </c>
      <c r="S317" s="30">
        <f t="shared" si="79"/>
        <v>0</v>
      </c>
      <c r="T317" s="95">
        <f t="shared" si="80"/>
        <v>0</v>
      </c>
      <c r="U317" s="32">
        <f t="shared" si="81"/>
        <v>0</v>
      </c>
      <c r="V317" s="33">
        <f t="shared" si="82"/>
        <v>0</v>
      </c>
      <c r="W317" s="32">
        <f t="shared" si="70"/>
        <v>0</v>
      </c>
      <c r="X317" s="34">
        <f t="shared" si="71"/>
        <v>0</v>
      </c>
      <c r="Y317" s="32">
        <f t="shared" si="72"/>
        <v>0</v>
      </c>
      <c r="Z317" s="34">
        <f t="shared" si="73"/>
        <v>0</v>
      </c>
      <c r="AA317" s="31">
        <f t="shared" si="83"/>
        <v>0</v>
      </c>
      <c r="AB317" s="110">
        <f t="shared" si="84"/>
        <v>0</v>
      </c>
      <c r="AC317" s="35"/>
    </row>
    <row r="318" spans="1:29" ht="17.25" x14ac:dyDescent="0.25">
      <c r="A318" s="46"/>
      <c r="B318" s="47"/>
      <c r="C318" s="47"/>
      <c r="D318" s="48"/>
      <c r="E318" s="49"/>
      <c r="F318" s="50"/>
      <c r="G318" s="50"/>
      <c r="H318" s="51"/>
      <c r="I318" s="51"/>
      <c r="J318" s="27">
        <f t="shared" si="74"/>
        <v>0</v>
      </c>
      <c r="K318" s="119" t="str">
        <f t="shared" si="75"/>
        <v/>
      </c>
      <c r="L318" s="116" t="str">
        <f t="shared" si="76"/>
        <v/>
      </c>
      <c r="M318" s="85"/>
      <c r="N318" s="88" t="s">
        <v>25</v>
      </c>
      <c r="O318" s="28">
        <f t="shared" si="68"/>
        <v>0</v>
      </c>
      <c r="P318" s="29">
        <f t="shared" si="69"/>
        <v>0</v>
      </c>
      <c r="Q318" s="29">
        <f t="shared" si="77"/>
        <v>0</v>
      </c>
      <c r="R318" s="29">
        <f t="shared" si="78"/>
        <v>0</v>
      </c>
      <c r="S318" s="30">
        <f t="shared" si="79"/>
        <v>0</v>
      </c>
      <c r="T318" s="95">
        <f t="shared" si="80"/>
        <v>0</v>
      </c>
      <c r="U318" s="32">
        <f t="shared" si="81"/>
        <v>0</v>
      </c>
      <c r="V318" s="33">
        <f t="shared" si="82"/>
        <v>0</v>
      </c>
      <c r="W318" s="32">
        <f t="shared" si="70"/>
        <v>0</v>
      </c>
      <c r="X318" s="34">
        <f t="shared" si="71"/>
        <v>0</v>
      </c>
      <c r="Y318" s="32">
        <f t="shared" si="72"/>
        <v>0</v>
      </c>
      <c r="Z318" s="34">
        <f t="shared" si="73"/>
        <v>0</v>
      </c>
      <c r="AA318" s="31">
        <f t="shared" si="83"/>
        <v>0</v>
      </c>
      <c r="AB318" s="110">
        <f t="shared" si="84"/>
        <v>0</v>
      </c>
      <c r="AC318" s="35"/>
    </row>
    <row r="319" spans="1:29" ht="17.25" x14ac:dyDescent="0.25">
      <c r="A319" s="46"/>
      <c r="B319" s="47"/>
      <c r="C319" s="47"/>
      <c r="D319" s="48"/>
      <c r="E319" s="49"/>
      <c r="F319" s="50"/>
      <c r="G319" s="50"/>
      <c r="H319" s="51"/>
      <c r="I319" s="51"/>
      <c r="J319" s="27">
        <f t="shared" si="74"/>
        <v>0</v>
      </c>
      <c r="K319" s="119" t="str">
        <f t="shared" si="75"/>
        <v/>
      </c>
      <c r="L319" s="116" t="str">
        <f t="shared" si="76"/>
        <v/>
      </c>
      <c r="M319" s="85"/>
      <c r="N319" s="88" t="s">
        <v>25</v>
      </c>
      <c r="O319" s="28">
        <f t="shared" si="68"/>
        <v>0</v>
      </c>
      <c r="P319" s="29">
        <f t="shared" si="69"/>
        <v>0</v>
      </c>
      <c r="Q319" s="29">
        <f t="shared" si="77"/>
        <v>0</v>
      </c>
      <c r="R319" s="29">
        <f t="shared" si="78"/>
        <v>0</v>
      </c>
      <c r="S319" s="30">
        <f t="shared" si="79"/>
        <v>0</v>
      </c>
      <c r="T319" s="95">
        <f t="shared" si="80"/>
        <v>0</v>
      </c>
      <c r="U319" s="32">
        <f t="shared" si="81"/>
        <v>0</v>
      </c>
      <c r="V319" s="33">
        <f t="shared" si="82"/>
        <v>0</v>
      </c>
      <c r="W319" s="32">
        <f t="shared" si="70"/>
        <v>0</v>
      </c>
      <c r="X319" s="34">
        <f t="shared" si="71"/>
        <v>0</v>
      </c>
      <c r="Y319" s="32">
        <f t="shared" si="72"/>
        <v>0</v>
      </c>
      <c r="Z319" s="34">
        <f t="shared" si="73"/>
        <v>0</v>
      </c>
      <c r="AA319" s="31">
        <f t="shared" si="83"/>
        <v>0</v>
      </c>
      <c r="AB319" s="110">
        <f t="shared" si="84"/>
        <v>0</v>
      </c>
      <c r="AC319" s="35"/>
    </row>
    <row r="320" spans="1:29" ht="17.25" x14ac:dyDescent="0.25">
      <c r="A320" s="46"/>
      <c r="B320" s="47"/>
      <c r="C320" s="47"/>
      <c r="D320" s="48"/>
      <c r="E320" s="49"/>
      <c r="F320" s="50"/>
      <c r="G320" s="50"/>
      <c r="H320" s="51"/>
      <c r="I320" s="51"/>
      <c r="J320" s="27">
        <f t="shared" si="74"/>
        <v>0</v>
      </c>
      <c r="K320" s="119" t="str">
        <f t="shared" si="75"/>
        <v/>
      </c>
      <c r="L320" s="116" t="str">
        <f t="shared" si="76"/>
        <v/>
      </c>
      <c r="M320" s="85"/>
      <c r="N320" s="88" t="s">
        <v>25</v>
      </c>
      <c r="O320" s="28">
        <f t="shared" si="68"/>
        <v>0</v>
      </c>
      <c r="P320" s="29">
        <f t="shared" si="69"/>
        <v>0</v>
      </c>
      <c r="Q320" s="29">
        <f t="shared" si="77"/>
        <v>0</v>
      </c>
      <c r="R320" s="29">
        <f t="shared" si="78"/>
        <v>0</v>
      </c>
      <c r="S320" s="30">
        <f t="shared" si="79"/>
        <v>0</v>
      </c>
      <c r="T320" s="95">
        <f t="shared" si="80"/>
        <v>0</v>
      </c>
      <c r="U320" s="32">
        <f t="shared" si="81"/>
        <v>0</v>
      </c>
      <c r="V320" s="33">
        <f t="shared" si="82"/>
        <v>0</v>
      </c>
      <c r="W320" s="32">
        <f t="shared" si="70"/>
        <v>0</v>
      </c>
      <c r="X320" s="34">
        <f t="shared" si="71"/>
        <v>0</v>
      </c>
      <c r="Y320" s="32">
        <f t="shared" si="72"/>
        <v>0</v>
      </c>
      <c r="Z320" s="34">
        <f t="shared" si="73"/>
        <v>0</v>
      </c>
      <c r="AA320" s="31">
        <f t="shared" si="83"/>
        <v>0</v>
      </c>
      <c r="AB320" s="110">
        <f t="shared" si="84"/>
        <v>0</v>
      </c>
      <c r="AC320" s="35"/>
    </row>
    <row r="321" spans="1:29" ht="17.25" x14ac:dyDescent="0.25">
      <c r="A321" s="46"/>
      <c r="B321" s="47"/>
      <c r="C321" s="47"/>
      <c r="D321" s="48"/>
      <c r="E321" s="49"/>
      <c r="F321" s="50"/>
      <c r="G321" s="50"/>
      <c r="H321" s="51"/>
      <c r="I321" s="51"/>
      <c r="J321" s="27">
        <f t="shared" si="74"/>
        <v>0</v>
      </c>
      <c r="K321" s="119" t="str">
        <f t="shared" si="75"/>
        <v/>
      </c>
      <c r="L321" s="116" t="str">
        <f t="shared" si="76"/>
        <v/>
      </c>
      <c r="M321" s="85"/>
      <c r="N321" s="88" t="s">
        <v>25</v>
      </c>
      <c r="O321" s="28">
        <f t="shared" si="68"/>
        <v>0</v>
      </c>
      <c r="P321" s="29">
        <f t="shared" si="69"/>
        <v>0</v>
      </c>
      <c r="Q321" s="29">
        <f t="shared" si="77"/>
        <v>0</v>
      </c>
      <c r="R321" s="29">
        <f t="shared" si="78"/>
        <v>0</v>
      </c>
      <c r="S321" s="30">
        <f t="shared" si="79"/>
        <v>0</v>
      </c>
      <c r="T321" s="95">
        <f t="shared" si="80"/>
        <v>0</v>
      </c>
      <c r="U321" s="32">
        <f t="shared" si="81"/>
        <v>0</v>
      </c>
      <c r="V321" s="33">
        <f t="shared" si="82"/>
        <v>0</v>
      </c>
      <c r="W321" s="32">
        <f t="shared" si="70"/>
        <v>0</v>
      </c>
      <c r="X321" s="34">
        <f t="shared" si="71"/>
        <v>0</v>
      </c>
      <c r="Y321" s="32">
        <f t="shared" si="72"/>
        <v>0</v>
      </c>
      <c r="Z321" s="34">
        <f t="shared" si="73"/>
        <v>0</v>
      </c>
      <c r="AA321" s="31">
        <f t="shared" si="83"/>
        <v>0</v>
      </c>
      <c r="AB321" s="110">
        <f t="shared" si="84"/>
        <v>0</v>
      </c>
      <c r="AC321" s="35"/>
    </row>
    <row r="322" spans="1:29" ht="17.25" x14ac:dyDescent="0.25">
      <c r="A322" s="46"/>
      <c r="B322" s="47"/>
      <c r="C322" s="47"/>
      <c r="D322" s="48"/>
      <c r="E322" s="49"/>
      <c r="F322" s="50"/>
      <c r="G322" s="50"/>
      <c r="H322" s="51"/>
      <c r="I322" s="51"/>
      <c r="J322" s="27">
        <f t="shared" si="74"/>
        <v>0</v>
      </c>
      <c r="K322" s="119" t="str">
        <f t="shared" si="75"/>
        <v/>
      </c>
      <c r="L322" s="116" t="str">
        <f t="shared" si="76"/>
        <v/>
      </c>
      <c r="M322" s="85"/>
      <c r="N322" s="88" t="s">
        <v>25</v>
      </c>
      <c r="O322" s="28">
        <f t="shared" si="68"/>
        <v>0</v>
      </c>
      <c r="P322" s="29">
        <f t="shared" si="69"/>
        <v>0</v>
      </c>
      <c r="Q322" s="29">
        <f t="shared" si="77"/>
        <v>0</v>
      </c>
      <c r="R322" s="29">
        <f t="shared" si="78"/>
        <v>0</v>
      </c>
      <c r="S322" s="30">
        <f t="shared" si="79"/>
        <v>0</v>
      </c>
      <c r="T322" s="95">
        <f t="shared" si="80"/>
        <v>0</v>
      </c>
      <c r="U322" s="32">
        <f t="shared" si="81"/>
        <v>0</v>
      </c>
      <c r="V322" s="33">
        <f t="shared" si="82"/>
        <v>0</v>
      </c>
      <c r="W322" s="32">
        <f t="shared" si="70"/>
        <v>0</v>
      </c>
      <c r="X322" s="34">
        <f t="shared" si="71"/>
        <v>0</v>
      </c>
      <c r="Y322" s="32">
        <f t="shared" si="72"/>
        <v>0</v>
      </c>
      <c r="Z322" s="34">
        <f t="shared" si="73"/>
        <v>0</v>
      </c>
      <c r="AA322" s="31">
        <f t="shared" si="83"/>
        <v>0</v>
      </c>
      <c r="AB322" s="110">
        <f t="shared" si="84"/>
        <v>0</v>
      </c>
      <c r="AC322" s="35"/>
    </row>
    <row r="323" spans="1:29" ht="17.25" x14ac:dyDescent="0.25">
      <c r="A323" s="46"/>
      <c r="B323" s="47"/>
      <c r="C323" s="47"/>
      <c r="D323" s="48"/>
      <c r="E323" s="49"/>
      <c r="F323" s="50"/>
      <c r="G323" s="50"/>
      <c r="H323" s="51"/>
      <c r="I323" s="51"/>
      <c r="J323" s="27">
        <f t="shared" si="74"/>
        <v>0</v>
      </c>
      <c r="K323" s="119" t="str">
        <f t="shared" si="75"/>
        <v/>
      </c>
      <c r="L323" s="116" t="str">
        <f t="shared" si="76"/>
        <v/>
      </c>
      <c r="M323" s="85"/>
      <c r="N323" s="88" t="s">
        <v>25</v>
      </c>
      <c r="O323" s="28">
        <f t="shared" si="68"/>
        <v>0</v>
      </c>
      <c r="P323" s="29">
        <f t="shared" si="69"/>
        <v>0</v>
      </c>
      <c r="Q323" s="29">
        <f t="shared" si="77"/>
        <v>0</v>
      </c>
      <c r="R323" s="29">
        <f t="shared" si="78"/>
        <v>0</v>
      </c>
      <c r="S323" s="30">
        <f t="shared" si="79"/>
        <v>0</v>
      </c>
      <c r="T323" s="95">
        <f t="shared" si="80"/>
        <v>0</v>
      </c>
      <c r="U323" s="32">
        <f t="shared" si="81"/>
        <v>0</v>
      </c>
      <c r="V323" s="33">
        <f t="shared" si="82"/>
        <v>0</v>
      </c>
      <c r="W323" s="32">
        <f t="shared" si="70"/>
        <v>0</v>
      </c>
      <c r="X323" s="34">
        <f t="shared" si="71"/>
        <v>0</v>
      </c>
      <c r="Y323" s="32">
        <f t="shared" si="72"/>
        <v>0</v>
      </c>
      <c r="Z323" s="34">
        <f t="shared" si="73"/>
        <v>0</v>
      </c>
      <c r="AA323" s="31">
        <f t="shared" si="83"/>
        <v>0</v>
      </c>
      <c r="AB323" s="110">
        <f t="shared" si="84"/>
        <v>0</v>
      </c>
      <c r="AC323" s="35"/>
    </row>
    <row r="324" spans="1:29" ht="17.25" x14ac:dyDescent="0.25">
      <c r="A324" s="46"/>
      <c r="B324" s="47"/>
      <c r="C324" s="47"/>
      <c r="D324" s="48"/>
      <c r="E324" s="49"/>
      <c r="F324" s="50"/>
      <c r="G324" s="50"/>
      <c r="H324" s="51"/>
      <c r="I324" s="51"/>
      <c r="J324" s="27">
        <f t="shared" si="74"/>
        <v>0</v>
      </c>
      <c r="K324" s="119" t="str">
        <f t="shared" si="75"/>
        <v/>
      </c>
      <c r="L324" s="116" t="str">
        <f t="shared" si="76"/>
        <v/>
      </c>
      <c r="M324" s="85"/>
      <c r="N324" s="88" t="s">
        <v>25</v>
      </c>
      <c r="O324" s="28">
        <f t="shared" si="68"/>
        <v>0</v>
      </c>
      <c r="P324" s="29">
        <f t="shared" si="69"/>
        <v>0</v>
      </c>
      <c r="Q324" s="29">
        <f t="shared" si="77"/>
        <v>0</v>
      </c>
      <c r="R324" s="29">
        <f t="shared" si="78"/>
        <v>0</v>
      </c>
      <c r="S324" s="30">
        <f t="shared" si="79"/>
        <v>0</v>
      </c>
      <c r="T324" s="95">
        <f t="shared" si="80"/>
        <v>0</v>
      </c>
      <c r="U324" s="32">
        <f t="shared" si="81"/>
        <v>0</v>
      </c>
      <c r="V324" s="33">
        <f t="shared" si="82"/>
        <v>0</v>
      </c>
      <c r="W324" s="32">
        <f t="shared" si="70"/>
        <v>0</v>
      </c>
      <c r="X324" s="34">
        <f t="shared" si="71"/>
        <v>0</v>
      </c>
      <c r="Y324" s="32">
        <f t="shared" si="72"/>
        <v>0</v>
      </c>
      <c r="Z324" s="34">
        <f t="shared" si="73"/>
        <v>0</v>
      </c>
      <c r="AA324" s="31">
        <f t="shared" si="83"/>
        <v>0</v>
      </c>
      <c r="AB324" s="110">
        <f t="shared" si="84"/>
        <v>0</v>
      </c>
      <c r="AC324" s="35"/>
    </row>
    <row r="325" spans="1:29" ht="17.25" x14ac:dyDescent="0.25">
      <c r="A325" s="46"/>
      <c r="B325" s="47"/>
      <c r="C325" s="47"/>
      <c r="D325" s="48"/>
      <c r="E325" s="49"/>
      <c r="F325" s="50"/>
      <c r="G325" s="50"/>
      <c r="H325" s="51"/>
      <c r="I325" s="51"/>
      <c r="J325" s="27">
        <f t="shared" si="74"/>
        <v>0</v>
      </c>
      <c r="K325" s="119" t="str">
        <f t="shared" si="75"/>
        <v/>
      </c>
      <c r="L325" s="116" t="str">
        <f t="shared" si="76"/>
        <v/>
      </c>
      <c r="M325" s="85"/>
      <c r="N325" s="88" t="s">
        <v>25</v>
      </c>
      <c r="O325" s="28">
        <f t="shared" si="68"/>
        <v>0</v>
      </c>
      <c r="P325" s="29">
        <f t="shared" si="69"/>
        <v>0</v>
      </c>
      <c r="Q325" s="29">
        <f t="shared" si="77"/>
        <v>0</v>
      </c>
      <c r="R325" s="29">
        <f t="shared" si="78"/>
        <v>0</v>
      </c>
      <c r="S325" s="30">
        <f t="shared" si="79"/>
        <v>0</v>
      </c>
      <c r="T325" s="95">
        <f t="shared" si="80"/>
        <v>0</v>
      </c>
      <c r="U325" s="32">
        <f t="shared" si="81"/>
        <v>0</v>
      </c>
      <c r="V325" s="33">
        <f t="shared" si="82"/>
        <v>0</v>
      </c>
      <c r="W325" s="32">
        <f t="shared" si="70"/>
        <v>0</v>
      </c>
      <c r="X325" s="34">
        <f t="shared" si="71"/>
        <v>0</v>
      </c>
      <c r="Y325" s="32">
        <f t="shared" si="72"/>
        <v>0</v>
      </c>
      <c r="Z325" s="34">
        <f t="shared" si="73"/>
        <v>0</v>
      </c>
      <c r="AA325" s="31">
        <f t="shared" si="83"/>
        <v>0</v>
      </c>
      <c r="AB325" s="110">
        <f t="shared" si="84"/>
        <v>0</v>
      </c>
      <c r="AC325" s="35"/>
    </row>
    <row r="326" spans="1:29" ht="17.25" x14ac:dyDescent="0.25">
      <c r="A326" s="46"/>
      <c r="B326" s="47"/>
      <c r="C326" s="47"/>
      <c r="D326" s="48"/>
      <c r="E326" s="49"/>
      <c r="F326" s="50"/>
      <c r="G326" s="50"/>
      <c r="H326" s="51"/>
      <c r="I326" s="51"/>
      <c r="J326" s="27">
        <f t="shared" si="74"/>
        <v>0</v>
      </c>
      <c r="K326" s="119" t="str">
        <f t="shared" si="75"/>
        <v/>
      </c>
      <c r="L326" s="116" t="str">
        <f t="shared" si="76"/>
        <v/>
      </c>
      <c r="M326" s="85"/>
      <c r="N326" s="88" t="s">
        <v>25</v>
      </c>
      <c r="O326" s="28">
        <f t="shared" si="68"/>
        <v>0</v>
      </c>
      <c r="P326" s="29">
        <f t="shared" si="69"/>
        <v>0</v>
      </c>
      <c r="Q326" s="29">
        <f t="shared" si="77"/>
        <v>0</v>
      </c>
      <c r="R326" s="29">
        <f t="shared" si="78"/>
        <v>0</v>
      </c>
      <c r="S326" s="30">
        <f t="shared" si="79"/>
        <v>0</v>
      </c>
      <c r="T326" s="95">
        <f t="shared" si="80"/>
        <v>0</v>
      </c>
      <c r="U326" s="32">
        <f t="shared" si="81"/>
        <v>0</v>
      </c>
      <c r="V326" s="33">
        <f t="shared" si="82"/>
        <v>0</v>
      </c>
      <c r="W326" s="32">
        <f t="shared" si="70"/>
        <v>0</v>
      </c>
      <c r="X326" s="34">
        <f t="shared" si="71"/>
        <v>0</v>
      </c>
      <c r="Y326" s="32">
        <f t="shared" si="72"/>
        <v>0</v>
      </c>
      <c r="Z326" s="34">
        <f t="shared" si="73"/>
        <v>0</v>
      </c>
      <c r="AA326" s="31">
        <f t="shared" si="83"/>
        <v>0</v>
      </c>
      <c r="AB326" s="110">
        <f t="shared" si="84"/>
        <v>0</v>
      </c>
      <c r="AC326" s="35"/>
    </row>
    <row r="327" spans="1:29" ht="17.25" x14ac:dyDescent="0.25">
      <c r="A327" s="46"/>
      <c r="B327" s="47"/>
      <c r="C327" s="47"/>
      <c r="D327" s="48"/>
      <c r="E327" s="49"/>
      <c r="F327" s="50"/>
      <c r="G327" s="50"/>
      <c r="H327" s="51"/>
      <c r="I327" s="51"/>
      <c r="J327" s="27">
        <f t="shared" si="74"/>
        <v>0</v>
      </c>
      <c r="K327" s="119" t="str">
        <f t="shared" si="75"/>
        <v/>
      </c>
      <c r="L327" s="116" t="str">
        <f t="shared" si="76"/>
        <v/>
      </c>
      <c r="M327" s="85"/>
      <c r="N327" s="88" t="s">
        <v>25</v>
      </c>
      <c r="O327" s="28">
        <f t="shared" ref="O327:O348" si="85">IF(H327&gt;0,49.2,0)</f>
        <v>0</v>
      </c>
      <c r="P327" s="29">
        <f t="shared" ref="P327:P348" si="86">IF(I327&gt;0,35.71,0)</f>
        <v>0</v>
      </c>
      <c r="Q327" s="29">
        <f t="shared" si="77"/>
        <v>0</v>
      </c>
      <c r="R327" s="29">
        <f t="shared" si="78"/>
        <v>0</v>
      </c>
      <c r="S327" s="30">
        <f t="shared" si="79"/>
        <v>0</v>
      </c>
      <c r="T327" s="95">
        <f t="shared" si="80"/>
        <v>0</v>
      </c>
      <c r="U327" s="32">
        <f t="shared" si="81"/>
        <v>0</v>
      </c>
      <c r="V327" s="33">
        <f t="shared" si="82"/>
        <v>0</v>
      </c>
      <c r="W327" s="32">
        <f t="shared" ref="W327:W348" si="87">IF(H327&gt;0,ROUND((U327*(O327-V327)+V327),2),0)</f>
        <v>0</v>
      </c>
      <c r="X327" s="34">
        <f t="shared" ref="X327:X348" si="88">IF(H327&gt;0,ROUND(O327-W327,2),0)</f>
        <v>0</v>
      </c>
      <c r="Y327" s="32">
        <f t="shared" ref="Y327:Y348" si="89">IF(I327&gt;0,(ROUND((U327*(P327-V327)+V327),2)),0)</f>
        <v>0</v>
      </c>
      <c r="Z327" s="34">
        <f t="shared" ref="Z327:Z348" si="90">IF(I327&gt;0,(ROUND(P327-Y327,2)),0)</f>
        <v>0</v>
      </c>
      <c r="AA327" s="31">
        <f t="shared" si="83"/>
        <v>0</v>
      </c>
      <c r="AB327" s="110">
        <f t="shared" si="84"/>
        <v>0</v>
      </c>
      <c r="AC327" s="35"/>
    </row>
    <row r="328" spans="1:29" ht="17.25" x14ac:dyDescent="0.25">
      <c r="A328" s="46"/>
      <c r="B328" s="47"/>
      <c r="C328" s="47"/>
      <c r="D328" s="48"/>
      <c r="E328" s="49"/>
      <c r="F328" s="50"/>
      <c r="G328" s="50"/>
      <c r="H328" s="51"/>
      <c r="I328" s="51"/>
      <c r="J328" s="27">
        <f t="shared" ref="J328:J348" si="91">H328+I328</f>
        <v>0</v>
      </c>
      <c r="K328" s="119" t="str">
        <f t="shared" ref="K328:K350" si="92">IF(J328&gt;0,IF(J328&gt;365,"Errore! MAX 365",IF((G328-F328+1)=J328,"ok","Errore! Verificare Giorni")),"")</f>
        <v/>
      </c>
      <c r="L328" s="116" t="str">
        <f t="shared" ref="L328:L350" si="93">IF(J328&gt;0,(G328-F328+1)-I328,"")</f>
        <v/>
      </c>
      <c r="M328" s="85"/>
      <c r="N328" s="88" t="s">
        <v>25</v>
      </c>
      <c r="O328" s="28">
        <f t="shared" si="85"/>
        <v>0</v>
      </c>
      <c r="P328" s="29">
        <f t="shared" si="86"/>
        <v>0</v>
      </c>
      <c r="Q328" s="29">
        <f t="shared" ref="Q328:Q350" si="94">ROUND(H328*O328,2)</f>
        <v>0</v>
      </c>
      <c r="R328" s="29">
        <f t="shared" ref="R328:R350" si="95">ROUND(I328*P328,2)</f>
        <v>0</v>
      </c>
      <c r="S328" s="30">
        <f t="shared" ref="S328:S350" si="96">ROUND(Q328+R328,2)</f>
        <v>0</v>
      </c>
      <c r="T328" s="95">
        <f t="shared" ref="T328:T348" si="97">IF(M328=0,0,IF((M328&lt;5000),5000,M328))</f>
        <v>0</v>
      </c>
      <c r="U328" s="32">
        <f t="shared" ref="U328:U348" si="98">IF(T328=0,0,ROUND((T328-5000)/(20000-5000),2))</f>
        <v>0</v>
      </c>
      <c r="V328" s="33">
        <f t="shared" ref="V328:V350" si="99">IF(N328="NO",0,IF(N328="SI",17.02,0))</f>
        <v>0</v>
      </c>
      <c r="W328" s="32">
        <f t="shared" si="87"/>
        <v>0</v>
      </c>
      <c r="X328" s="34">
        <f t="shared" si="88"/>
        <v>0</v>
      </c>
      <c r="Y328" s="32">
        <f t="shared" si="89"/>
        <v>0</v>
      </c>
      <c r="Z328" s="34">
        <f t="shared" si="90"/>
        <v>0</v>
      </c>
      <c r="AA328" s="31">
        <f t="shared" ref="AA328:AA350" si="100">ROUND((W328*H328)+(Y328*I328),2)</f>
        <v>0</v>
      </c>
      <c r="AB328" s="110">
        <f t="shared" ref="AB328:AB350" si="101">ROUND((X328*H328)+(Z328*I328),2)</f>
        <v>0</v>
      </c>
      <c r="AC328" s="35"/>
    </row>
    <row r="329" spans="1:29" ht="17.25" x14ac:dyDescent="0.25">
      <c r="A329" s="46"/>
      <c r="B329" s="47"/>
      <c r="C329" s="47"/>
      <c r="D329" s="48"/>
      <c r="E329" s="49"/>
      <c r="F329" s="50"/>
      <c r="G329" s="50"/>
      <c r="H329" s="51"/>
      <c r="I329" s="51"/>
      <c r="J329" s="27">
        <f t="shared" si="91"/>
        <v>0</v>
      </c>
      <c r="K329" s="119" t="str">
        <f t="shared" si="92"/>
        <v/>
      </c>
      <c r="L329" s="116" t="str">
        <f t="shared" si="93"/>
        <v/>
      </c>
      <c r="M329" s="85"/>
      <c r="N329" s="88" t="s">
        <v>25</v>
      </c>
      <c r="O329" s="28">
        <f t="shared" si="85"/>
        <v>0</v>
      </c>
      <c r="P329" s="29">
        <f t="shared" si="86"/>
        <v>0</v>
      </c>
      <c r="Q329" s="29">
        <f t="shared" si="94"/>
        <v>0</v>
      </c>
      <c r="R329" s="29">
        <f t="shared" si="95"/>
        <v>0</v>
      </c>
      <c r="S329" s="30">
        <f t="shared" si="96"/>
        <v>0</v>
      </c>
      <c r="T329" s="95">
        <f t="shared" si="97"/>
        <v>0</v>
      </c>
      <c r="U329" s="32">
        <f t="shared" si="98"/>
        <v>0</v>
      </c>
      <c r="V329" s="33">
        <f t="shared" si="99"/>
        <v>0</v>
      </c>
      <c r="W329" s="32">
        <f t="shared" si="87"/>
        <v>0</v>
      </c>
      <c r="X329" s="34">
        <f t="shared" si="88"/>
        <v>0</v>
      </c>
      <c r="Y329" s="32">
        <f t="shared" si="89"/>
        <v>0</v>
      </c>
      <c r="Z329" s="34">
        <f t="shared" si="90"/>
        <v>0</v>
      </c>
      <c r="AA329" s="31">
        <f t="shared" si="100"/>
        <v>0</v>
      </c>
      <c r="AB329" s="110">
        <f t="shared" si="101"/>
        <v>0</v>
      </c>
      <c r="AC329" s="35"/>
    </row>
    <row r="330" spans="1:29" ht="17.25" x14ac:dyDescent="0.25">
      <c r="A330" s="46"/>
      <c r="B330" s="47"/>
      <c r="C330" s="47"/>
      <c r="D330" s="48"/>
      <c r="E330" s="49"/>
      <c r="F330" s="50"/>
      <c r="G330" s="50"/>
      <c r="H330" s="51"/>
      <c r="I330" s="51"/>
      <c r="J330" s="27">
        <f t="shared" si="91"/>
        <v>0</v>
      </c>
      <c r="K330" s="119" t="str">
        <f t="shared" si="92"/>
        <v/>
      </c>
      <c r="L330" s="116" t="str">
        <f t="shared" si="93"/>
        <v/>
      </c>
      <c r="M330" s="85"/>
      <c r="N330" s="88" t="s">
        <v>25</v>
      </c>
      <c r="O330" s="28">
        <f t="shared" si="85"/>
        <v>0</v>
      </c>
      <c r="P330" s="29">
        <f t="shared" si="86"/>
        <v>0</v>
      </c>
      <c r="Q330" s="29">
        <f t="shared" si="94"/>
        <v>0</v>
      </c>
      <c r="R330" s="29">
        <f t="shared" si="95"/>
        <v>0</v>
      </c>
      <c r="S330" s="30">
        <f t="shared" si="96"/>
        <v>0</v>
      </c>
      <c r="T330" s="95">
        <f t="shared" si="97"/>
        <v>0</v>
      </c>
      <c r="U330" s="32">
        <f t="shared" si="98"/>
        <v>0</v>
      </c>
      <c r="V330" s="33">
        <f t="shared" si="99"/>
        <v>0</v>
      </c>
      <c r="W330" s="32">
        <f t="shared" si="87"/>
        <v>0</v>
      </c>
      <c r="X330" s="34">
        <f t="shared" si="88"/>
        <v>0</v>
      </c>
      <c r="Y330" s="32">
        <f t="shared" si="89"/>
        <v>0</v>
      </c>
      <c r="Z330" s="34">
        <f t="shared" si="90"/>
        <v>0</v>
      </c>
      <c r="AA330" s="31">
        <f t="shared" si="100"/>
        <v>0</v>
      </c>
      <c r="AB330" s="110">
        <f t="shared" si="101"/>
        <v>0</v>
      </c>
      <c r="AC330" s="35"/>
    </row>
    <row r="331" spans="1:29" ht="17.25" x14ac:dyDescent="0.25">
      <c r="A331" s="46"/>
      <c r="B331" s="47"/>
      <c r="C331" s="47"/>
      <c r="D331" s="48"/>
      <c r="E331" s="49"/>
      <c r="F331" s="50"/>
      <c r="G331" s="50"/>
      <c r="H331" s="51"/>
      <c r="I331" s="51"/>
      <c r="J331" s="27">
        <f t="shared" si="91"/>
        <v>0</v>
      </c>
      <c r="K331" s="119" t="str">
        <f t="shared" si="92"/>
        <v/>
      </c>
      <c r="L331" s="116" t="str">
        <f t="shared" si="93"/>
        <v/>
      </c>
      <c r="M331" s="85"/>
      <c r="N331" s="88" t="s">
        <v>25</v>
      </c>
      <c r="O331" s="28">
        <f t="shared" si="85"/>
        <v>0</v>
      </c>
      <c r="P331" s="29">
        <f t="shared" si="86"/>
        <v>0</v>
      </c>
      <c r="Q331" s="29">
        <f t="shared" si="94"/>
        <v>0</v>
      </c>
      <c r="R331" s="29">
        <f t="shared" si="95"/>
        <v>0</v>
      </c>
      <c r="S331" s="30">
        <f t="shared" si="96"/>
        <v>0</v>
      </c>
      <c r="T331" s="95">
        <f t="shared" si="97"/>
        <v>0</v>
      </c>
      <c r="U331" s="32">
        <f t="shared" si="98"/>
        <v>0</v>
      </c>
      <c r="V331" s="33">
        <f t="shared" si="99"/>
        <v>0</v>
      </c>
      <c r="W331" s="32">
        <f t="shared" si="87"/>
        <v>0</v>
      </c>
      <c r="X331" s="34">
        <f t="shared" si="88"/>
        <v>0</v>
      </c>
      <c r="Y331" s="32">
        <f t="shared" si="89"/>
        <v>0</v>
      </c>
      <c r="Z331" s="34">
        <f t="shared" si="90"/>
        <v>0</v>
      </c>
      <c r="AA331" s="31">
        <f t="shared" si="100"/>
        <v>0</v>
      </c>
      <c r="AB331" s="110">
        <f t="shared" si="101"/>
        <v>0</v>
      </c>
      <c r="AC331" s="35"/>
    </row>
    <row r="332" spans="1:29" ht="17.25" x14ac:dyDescent="0.25">
      <c r="A332" s="46"/>
      <c r="B332" s="47"/>
      <c r="C332" s="47"/>
      <c r="D332" s="48"/>
      <c r="E332" s="49"/>
      <c r="F332" s="50"/>
      <c r="G332" s="50"/>
      <c r="H332" s="51"/>
      <c r="I332" s="51"/>
      <c r="J332" s="27">
        <f t="shared" si="91"/>
        <v>0</v>
      </c>
      <c r="K332" s="119" t="str">
        <f t="shared" si="92"/>
        <v/>
      </c>
      <c r="L332" s="116" t="str">
        <f t="shared" si="93"/>
        <v/>
      </c>
      <c r="M332" s="85"/>
      <c r="N332" s="88" t="s">
        <v>25</v>
      </c>
      <c r="O332" s="28">
        <f t="shared" si="85"/>
        <v>0</v>
      </c>
      <c r="P332" s="29">
        <f t="shared" si="86"/>
        <v>0</v>
      </c>
      <c r="Q332" s="29">
        <f t="shared" si="94"/>
        <v>0</v>
      </c>
      <c r="R332" s="29">
        <f t="shared" si="95"/>
        <v>0</v>
      </c>
      <c r="S332" s="30">
        <f t="shared" si="96"/>
        <v>0</v>
      </c>
      <c r="T332" s="95">
        <f t="shared" si="97"/>
        <v>0</v>
      </c>
      <c r="U332" s="32">
        <f t="shared" si="98"/>
        <v>0</v>
      </c>
      <c r="V332" s="33">
        <f t="shared" si="99"/>
        <v>0</v>
      </c>
      <c r="W332" s="32">
        <f t="shared" si="87"/>
        <v>0</v>
      </c>
      <c r="X332" s="34">
        <f t="shared" si="88"/>
        <v>0</v>
      </c>
      <c r="Y332" s="32">
        <f t="shared" si="89"/>
        <v>0</v>
      </c>
      <c r="Z332" s="34">
        <f t="shared" si="90"/>
        <v>0</v>
      </c>
      <c r="AA332" s="31">
        <f t="shared" si="100"/>
        <v>0</v>
      </c>
      <c r="AB332" s="110">
        <f t="shared" si="101"/>
        <v>0</v>
      </c>
      <c r="AC332" s="35"/>
    </row>
    <row r="333" spans="1:29" ht="17.25" x14ac:dyDescent="0.25">
      <c r="A333" s="46"/>
      <c r="B333" s="47"/>
      <c r="C333" s="47"/>
      <c r="D333" s="48"/>
      <c r="E333" s="49"/>
      <c r="F333" s="50"/>
      <c r="G333" s="50"/>
      <c r="H333" s="51"/>
      <c r="I333" s="51"/>
      <c r="J333" s="27">
        <f t="shared" si="91"/>
        <v>0</v>
      </c>
      <c r="K333" s="119" t="str">
        <f t="shared" si="92"/>
        <v/>
      </c>
      <c r="L333" s="116" t="str">
        <f t="shared" si="93"/>
        <v/>
      </c>
      <c r="M333" s="85"/>
      <c r="N333" s="88" t="s">
        <v>25</v>
      </c>
      <c r="O333" s="28">
        <f t="shared" si="85"/>
        <v>0</v>
      </c>
      <c r="P333" s="29">
        <f t="shared" si="86"/>
        <v>0</v>
      </c>
      <c r="Q333" s="29">
        <f t="shared" si="94"/>
        <v>0</v>
      </c>
      <c r="R333" s="29">
        <f t="shared" si="95"/>
        <v>0</v>
      </c>
      <c r="S333" s="30">
        <f t="shared" si="96"/>
        <v>0</v>
      </c>
      <c r="T333" s="95">
        <f t="shared" si="97"/>
        <v>0</v>
      </c>
      <c r="U333" s="32">
        <f t="shared" si="98"/>
        <v>0</v>
      </c>
      <c r="V333" s="33">
        <f t="shared" si="99"/>
        <v>0</v>
      </c>
      <c r="W333" s="32">
        <f t="shared" si="87"/>
        <v>0</v>
      </c>
      <c r="X333" s="34">
        <f t="shared" si="88"/>
        <v>0</v>
      </c>
      <c r="Y333" s="32">
        <f t="shared" si="89"/>
        <v>0</v>
      </c>
      <c r="Z333" s="34">
        <f t="shared" si="90"/>
        <v>0</v>
      </c>
      <c r="AA333" s="31">
        <f t="shared" si="100"/>
        <v>0</v>
      </c>
      <c r="AB333" s="110">
        <f t="shared" si="101"/>
        <v>0</v>
      </c>
      <c r="AC333" s="35"/>
    </row>
    <row r="334" spans="1:29" ht="17.25" x14ac:dyDescent="0.25">
      <c r="A334" s="46"/>
      <c r="B334" s="47"/>
      <c r="C334" s="47"/>
      <c r="D334" s="48"/>
      <c r="E334" s="49"/>
      <c r="F334" s="50"/>
      <c r="G334" s="50"/>
      <c r="H334" s="51"/>
      <c r="I334" s="51"/>
      <c r="J334" s="27">
        <f t="shared" si="91"/>
        <v>0</v>
      </c>
      <c r="K334" s="119" t="str">
        <f t="shared" si="92"/>
        <v/>
      </c>
      <c r="L334" s="116" t="str">
        <f t="shared" si="93"/>
        <v/>
      </c>
      <c r="M334" s="85"/>
      <c r="N334" s="88" t="s">
        <v>25</v>
      </c>
      <c r="O334" s="28">
        <f t="shared" si="85"/>
        <v>0</v>
      </c>
      <c r="P334" s="29">
        <f t="shared" si="86"/>
        <v>0</v>
      </c>
      <c r="Q334" s="29">
        <f t="shared" si="94"/>
        <v>0</v>
      </c>
      <c r="R334" s="29">
        <f t="shared" si="95"/>
        <v>0</v>
      </c>
      <c r="S334" s="30">
        <f t="shared" si="96"/>
        <v>0</v>
      </c>
      <c r="T334" s="95">
        <f t="shared" si="97"/>
        <v>0</v>
      </c>
      <c r="U334" s="32">
        <f t="shared" si="98"/>
        <v>0</v>
      </c>
      <c r="V334" s="33">
        <f t="shared" si="99"/>
        <v>0</v>
      </c>
      <c r="W334" s="32">
        <f t="shared" si="87"/>
        <v>0</v>
      </c>
      <c r="X334" s="34">
        <f t="shared" si="88"/>
        <v>0</v>
      </c>
      <c r="Y334" s="32">
        <f t="shared" si="89"/>
        <v>0</v>
      </c>
      <c r="Z334" s="34">
        <f t="shared" si="90"/>
        <v>0</v>
      </c>
      <c r="AA334" s="31">
        <f t="shared" si="100"/>
        <v>0</v>
      </c>
      <c r="AB334" s="110">
        <f t="shared" si="101"/>
        <v>0</v>
      </c>
      <c r="AC334" s="35"/>
    </row>
    <row r="335" spans="1:29" ht="17.25" x14ac:dyDescent="0.25">
      <c r="A335" s="46"/>
      <c r="B335" s="47"/>
      <c r="C335" s="47"/>
      <c r="D335" s="48"/>
      <c r="E335" s="49"/>
      <c r="F335" s="50"/>
      <c r="G335" s="50"/>
      <c r="H335" s="51"/>
      <c r="I335" s="51"/>
      <c r="J335" s="27">
        <f t="shared" si="91"/>
        <v>0</v>
      </c>
      <c r="K335" s="119" t="str">
        <f t="shared" si="92"/>
        <v/>
      </c>
      <c r="L335" s="116" t="str">
        <f t="shared" si="93"/>
        <v/>
      </c>
      <c r="M335" s="85"/>
      <c r="N335" s="88" t="s">
        <v>25</v>
      </c>
      <c r="O335" s="28">
        <f t="shared" si="85"/>
        <v>0</v>
      </c>
      <c r="P335" s="29">
        <f t="shared" si="86"/>
        <v>0</v>
      </c>
      <c r="Q335" s="29">
        <f t="shared" si="94"/>
        <v>0</v>
      </c>
      <c r="R335" s="29">
        <f t="shared" si="95"/>
        <v>0</v>
      </c>
      <c r="S335" s="30">
        <f t="shared" si="96"/>
        <v>0</v>
      </c>
      <c r="T335" s="95">
        <f t="shared" si="97"/>
        <v>0</v>
      </c>
      <c r="U335" s="32">
        <f t="shared" si="98"/>
        <v>0</v>
      </c>
      <c r="V335" s="33">
        <f t="shared" si="99"/>
        <v>0</v>
      </c>
      <c r="W335" s="32">
        <f t="shared" si="87"/>
        <v>0</v>
      </c>
      <c r="X335" s="34">
        <f t="shared" si="88"/>
        <v>0</v>
      </c>
      <c r="Y335" s="32">
        <f t="shared" si="89"/>
        <v>0</v>
      </c>
      <c r="Z335" s="34">
        <f t="shared" si="90"/>
        <v>0</v>
      </c>
      <c r="AA335" s="31">
        <f t="shared" si="100"/>
        <v>0</v>
      </c>
      <c r="AB335" s="110">
        <f t="shared" si="101"/>
        <v>0</v>
      </c>
      <c r="AC335" s="35"/>
    </row>
    <row r="336" spans="1:29" ht="17.25" x14ac:dyDescent="0.25">
      <c r="A336" s="46"/>
      <c r="B336" s="47"/>
      <c r="C336" s="47"/>
      <c r="D336" s="48"/>
      <c r="E336" s="49"/>
      <c r="F336" s="50"/>
      <c r="G336" s="50"/>
      <c r="H336" s="51"/>
      <c r="I336" s="51"/>
      <c r="J336" s="27">
        <f t="shared" si="91"/>
        <v>0</v>
      </c>
      <c r="K336" s="119" t="str">
        <f t="shared" si="92"/>
        <v/>
      </c>
      <c r="L336" s="116" t="str">
        <f t="shared" si="93"/>
        <v/>
      </c>
      <c r="M336" s="85"/>
      <c r="N336" s="88" t="s">
        <v>25</v>
      </c>
      <c r="O336" s="28">
        <f t="shared" si="85"/>
        <v>0</v>
      </c>
      <c r="P336" s="29">
        <f t="shared" si="86"/>
        <v>0</v>
      </c>
      <c r="Q336" s="29">
        <f t="shared" si="94"/>
        <v>0</v>
      </c>
      <c r="R336" s="29">
        <f t="shared" si="95"/>
        <v>0</v>
      </c>
      <c r="S336" s="30">
        <f t="shared" si="96"/>
        <v>0</v>
      </c>
      <c r="T336" s="95">
        <f t="shared" si="97"/>
        <v>0</v>
      </c>
      <c r="U336" s="32">
        <f t="shared" si="98"/>
        <v>0</v>
      </c>
      <c r="V336" s="33">
        <f t="shared" si="99"/>
        <v>0</v>
      </c>
      <c r="W336" s="32">
        <f t="shared" si="87"/>
        <v>0</v>
      </c>
      <c r="X336" s="34">
        <f t="shared" si="88"/>
        <v>0</v>
      </c>
      <c r="Y336" s="32">
        <f t="shared" si="89"/>
        <v>0</v>
      </c>
      <c r="Z336" s="34">
        <f t="shared" si="90"/>
        <v>0</v>
      </c>
      <c r="AA336" s="31">
        <f t="shared" si="100"/>
        <v>0</v>
      </c>
      <c r="AB336" s="110">
        <f t="shared" si="101"/>
        <v>0</v>
      </c>
      <c r="AC336" s="35"/>
    </row>
    <row r="337" spans="1:29" ht="17.25" x14ac:dyDescent="0.25">
      <c r="A337" s="46"/>
      <c r="B337" s="47"/>
      <c r="C337" s="47"/>
      <c r="D337" s="48"/>
      <c r="E337" s="49"/>
      <c r="F337" s="50"/>
      <c r="G337" s="50"/>
      <c r="H337" s="51"/>
      <c r="I337" s="51"/>
      <c r="J337" s="27">
        <f t="shared" si="91"/>
        <v>0</v>
      </c>
      <c r="K337" s="119" t="str">
        <f t="shared" si="92"/>
        <v/>
      </c>
      <c r="L337" s="116" t="str">
        <f t="shared" si="93"/>
        <v/>
      </c>
      <c r="M337" s="85"/>
      <c r="N337" s="88" t="s">
        <v>25</v>
      </c>
      <c r="O337" s="28">
        <f t="shared" si="85"/>
        <v>0</v>
      </c>
      <c r="P337" s="29">
        <f t="shared" si="86"/>
        <v>0</v>
      </c>
      <c r="Q337" s="29">
        <f t="shared" si="94"/>
        <v>0</v>
      </c>
      <c r="R337" s="29">
        <f t="shared" si="95"/>
        <v>0</v>
      </c>
      <c r="S337" s="30">
        <f t="shared" si="96"/>
        <v>0</v>
      </c>
      <c r="T337" s="95">
        <f t="shared" si="97"/>
        <v>0</v>
      </c>
      <c r="U337" s="32">
        <f t="shared" si="98"/>
        <v>0</v>
      </c>
      <c r="V337" s="33">
        <f t="shared" si="99"/>
        <v>0</v>
      </c>
      <c r="W337" s="32">
        <f t="shared" si="87"/>
        <v>0</v>
      </c>
      <c r="X337" s="34">
        <f t="shared" si="88"/>
        <v>0</v>
      </c>
      <c r="Y337" s="32">
        <f t="shared" si="89"/>
        <v>0</v>
      </c>
      <c r="Z337" s="34">
        <f t="shared" si="90"/>
        <v>0</v>
      </c>
      <c r="AA337" s="31">
        <f t="shared" si="100"/>
        <v>0</v>
      </c>
      <c r="AB337" s="110">
        <f t="shared" si="101"/>
        <v>0</v>
      </c>
      <c r="AC337" s="35"/>
    </row>
    <row r="338" spans="1:29" ht="17.25" x14ac:dyDescent="0.25">
      <c r="A338" s="46"/>
      <c r="B338" s="47"/>
      <c r="C338" s="47"/>
      <c r="D338" s="48"/>
      <c r="E338" s="49"/>
      <c r="F338" s="50"/>
      <c r="G338" s="50"/>
      <c r="H338" s="51"/>
      <c r="I338" s="51"/>
      <c r="J338" s="27">
        <f t="shared" si="91"/>
        <v>0</v>
      </c>
      <c r="K338" s="119" t="str">
        <f t="shared" si="92"/>
        <v/>
      </c>
      <c r="L338" s="116" t="str">
        <f t="shared" si="93"/>
        <v/>
      </c>
      <c r="M338" s="85"/>
      <c r="N338" s="88" t="s">
        <v>25</v>
      </c>
      <c r="O338" s="28">
        <f t="shared" si="85"/>
        <v>0</v>
      </c>
      <c r="P338" s="29">
        <f t="shared" si="86"/>
        <v>0</v>
      </c>
      <c r="Q338" s="29">
        <f t="shared" si="94"/>
        <v>0</v>
      </c>
      <c r="R338" s="29">
        <f t="shared" si="95"/>
        <v>0</v>
      </c>
      <c r="S338" s="30">
        <f t="shared" si="96"/>
        <v>0</v>
      </c>
      <c r="T338" s="95">
        <f t="shared" si="97"/>
        <v>0</v>
      </c>
      <c r="U338" s="32">
        <f t="shared" si="98"/>
        <v>0</v>
      </c>
      <c r="V338" s="33">
        <f t="shared" si="99"/>
        <v>0</v>
      </c>
      <c r="W338" s="32">
        <f t="shared" si="87"/>
        <v>0</v>
      </c>
      <c r="X338" s="34">
        <f t="shared" si="88"/>
        <v>0</v>
      </c>
      <c r="Y338" s="32">
        <f t="shared" si="89"/>
        <v>0</v>
      </c>
      <c r="Z338" s="34">
        <f t="shared" si="90"/>
        <v>0</v>
      </c>
      <c r="AA338" s="31">
        <f t="shared" si="100"/>
        <v>0</v>
      </c>
      <c r="AB338" s="110">
        <f t="shared" si="101"/>
        <v>0</v>
      </c>
      <c r="AC338" s="35"/>
    </row>
    <row r="339" spans="1:29" ht="17.25" x14ac:dyDescent="0.25">
      <c r="A339" s="46"/>
      <c r="B339" s="47"/>
      <c r="C339" s="47"/>
      <c r="D339" s="48"/>
      <c r="E339" s="49"/>
      <c r="F339" s="50"/>
      <c r="G339" s="50"/>
      <c r="H339" s="51"/>
      <c r="I339" s="51"/>
      <c r="J339" s="27">
        <f t="shared" si="91"/>
        <v>0</v>
      </c>
      <c r="K339" s="119" t="str">
        <f t="shared" si="92"/>
        <v/>
      </c>
      <c r="L339" s="116" t="str">
        <f t="shared" si="93"/>
        <v/>
      </c>
      <c r="M339" s="85"/>
      <c r="N339" s="88" t="s">
        <v>25</v>
      </c>
      <c r="O339" s="28">
        <f t="shared" si="85"/>
        <v>0</v>
      </c>
      <c r="P339" s="29">
        <f t="shared" si="86"/>
        <v>0</v>
      </c>
      <c r="Q339" s="29">
        <f t="shared" si="94"/>
        <v>0</v>
      </c>
      <c r="R339" s="29">
        <f t="shared" si="95"/>
        <v>0</v>
      </c>
      <c r="S339" s="30">
        <f t="shared" si="96"/>
        <v>0</v>
      </c>
      <c r="T339" s="95">
        <f t="shared" si="97"/>
        <v>0</v>
      </c>
      <c r="U339" s="32">
        <f t="shared" si="98"/>
        <v>0</v>
      </c>
      <c r="V339" s="33">
        <f t="shared" si="99"/>
        <v>0</v>
      </c>
      <c r="W339" s="32">
        <f t="shared" si="87"/>
        <v>0</v>
      </c>
      <c r="X339" s="34">
        <f t="shared" si="88"/>
        <v>0</v>
      </c>
      <c r="Y339" s="32">
        <f t="shared" si="89"/>
        <v>0</v>
      </c>
      <c r="Z339" s="34">
        <f t="shared" si="90"/>
        <v>0</v>
      </c>
      <c r="AA339" s="31">
        <f t="shared" si="100"/>
        <v>0</v>
      </c>
      <c r="AB339" s="110">
        <f t="shared" si="101"/>
        <v>0</v>
      </c>
      <c r="AC339" s="35"/>
    </row>
    <row r="340" spans="1:29" ht="17.25" x14ac:dyDescent="0.25">
      <c r="A340" s="46"/>
      <c r="B340" s="47"/>
      <c r="C340" s="47"/>
      <c r="D340" s="48"/>
      <c r="E340" s="49"/>
      <c r="F340" s="50"/>
      <c r="G340" s="50"/>
      <c r="H340" s="51"/>
      <c r="I340" s="51"/>
      <c r="J340" s="27">
        <f t="shared" si="91"/>
        <v>0</v>
      </c>
      <c r="K340" s="119" t="str">
        <f t="shared" si="92"/>
        <v/>
      </c>
      <c r="L340" s="116" t="str">
        <f t="shared" si="93"/>
        <v/>
      </c>
      <c r="M340" s="85"/>
      <c r="N340" s="88" t="s">
        <v>25</v>
      </c>
      <c r="O340" s="28">
        <f t="shared" si="85"/>
        <v>0</v>
      </c>
      <c r="P340" s="29">
        <f t="shared" si="86"/>
        <v>0</v>
      </c>
      <c r="Q340" s="29">
        <f t="shared" si="94"/>
        <v>0</v>
      </c>
      <c r="R340" s="29">
        <f t="shared" si="95"/>
        <v>0</v>
      </c>
      <c r="S340" s="30">
        <f t="shared" si="96"/>
        <v>0</v>
      </c>
      <c r="T340" s="95">
        <f t="shared" si="97"/>
        <v>0</v>
      </c>
      <c r="U340" s="32">
        <f t="shared" si="98"/>
        <v>0</v>
      </c>
      <c r="V340" s="33">
        <f t="shared" si="99"/>
        <v>0</v>
      </c>
      <c r="W340" s="32">
        <f t="shared" si="87"/>
        <v>0</v>
      </c>
      <c r="X340" s="34">
        <f t="shared" si="88"/>
        <v>0</v>
      </c>
      <c r="Y340" s="32">
        <f t="shared" si="89"/>
        <v>0</v>
      </c>
      <c r="Z340" s="34">
        <f t="shared" si="90"/>
        <v>0</v>
      </c>
      <c r="AA340" s="31">
        <f t="shared" si="100"/>
        <v>0</v>
      </c>
      <c r="AB340" s="110">
        <f t="shared" si="101"/>
        <v>0</v>
      </c>
      <c r="AC340" s="35"/>
    </row>
    <row r="341" spans="1:29" ht="17.25" x14ac:dyDescent="0.25">
      <c r="A341" s="46"/>
      <c r="B341" s="47"/>
      <c r="C341" s="47"/>
      <c r="D341" s="48"/>
      <c r="E341" s="49"/>
      <c r="F341" s="50"/>
      <c r="G341" s="50"/>
      <c r="H341" s="51"/>
      <c r="I341" s="51"/>
      <c r="J341" s="27">
        <f t="shared" si="91"/>
        <v>0</v>
      </c>
      <c r="K341" s="119" t="str">
        <f t="shared" si="92"/>
        <v/>
      </c>
      <c r="L341" s="116" t="str">
        <f t="shared" si="93"/>
        <v/>
      </c>
      <c r="M341" s="85"/>
      <c r="N341" s="88" t="s">
        <v>25</v>
      </c>
      <c r="O341" s="28">
        <f t="shared" si="85"/>
        <v>0</v>
      </c>
      <c r="P341" s="29">
        <f t="shared" si="86"/>
        <v>0</v>
      </c>
      <c r="Q341" s="29">
        <f t="shared" si="94"/>
        <v>0</v>
      </c>
      <c r="R341" s="29">
        <f t="shared" si="95"/>
        <v>0</v>
      </c>
      <c r="S341" s="30">
        <f t="shared" si="96"/>
        <v>0</v>
      </c>
      <c r="T341" s="95">
        <f t="shared" si="97"/>
        <v>0</v>
      </c>
      <c r="U341" s="32">
        <f t="shared" si="98"/>
        <v>0</v>
      </c>
      <c r="V341" s="33">
        <f t="shared" si="99"/>
        <v>0</v>
      </c>
      <c r="W341" s="32">
        <f t="shared" si="87"/>
        <v>0</v>
      </c>
      <c r="X341" s="34">
        <f t="shared" si="88"/>
        <v>0</v>
      </c>
      <c r="Y341" s="32">
        <f t="shared" si="89"/>
        <v>0</v>
      </c>
      <c r="Z341" s="34">
        <f t="shared" si="90"/>
        <v>0</v>
      </c>
      <c r="AA341" s="31">
        <f t="shared" si="100"/>
        <v>0</v>
      </c>
      <c r="AB341" s="110">
        <f t="shared" si="101"/>
        <v>0</v>
      </c>
      <c r="AC341" s="35"/>
    </row>
    <row r="342" spans="1:29" ht="17.25" x14ac:dyDescent="0.25">
      <c r="A342" s="46"/>
      <c r="B342" s="47"/>
      <c r="C342" s="47"/>
      <c r="D342" s="48"/>
      <c r="E342" s="49"/>
      <c r="F342" s="50"/>
      <c r="G342" s="50"/>
      <c r="H342" s="51"/>
      <c r="I342" s="51"/>
      <c r="J342" s="27">
        <f t="shared" si="91"/>
        <v>0</v>
      </c>
      <c r="K342" s="119" t="str">
        <f t="shared" si="92"/>
        <v/>
      </c>
      <c r="L342" s="116" t="str">
        <f t="shared" si="93"/>
        <v/>
      </c>
      <c r="M342" s="85"/>
      <c r="N342" s="88" t="s">
        <v>25</v>
      </c>
      <c r="O342" s="28">
        <f t="shared" si="85"/>
        <v>0</v>
      </c>
      <c r="P342" s="29">
        <f t="shared" si="86"/>
        <v>0</v>
      </c>
      <c r="Q342" s="29">
        <f t="shared" si="94"/>
        <v>0</v>
      </c>
      <c r="R342" s="29">
        <f t="shared" si="95"/>
        <v>0</v>
      </c>
      <c r="S342" s="30">
        <f t="shared" si="96"/>
        <v>0</v>
      </c>
      <c r="T342" s="95">
        <f t="shared" si="97"/>
        <v>0</v>
      </c>
      <c r="U342" s="32">
        <f t="shared" si="98"/>
        <v>0</v>
      </c>
      <c r="V342" s="33">
        <f t="shared" si="99"/>
        <v>0</v>
      </c>
      <c r="W342" s="32">
        <f t="shared" si="87"/>
        <v>0</v>
      </c>
      <c r="X342" s="34">
        <f t="shared" si="88"/>
        <v>0</v>
      </c>
      <c r="Y342" s="32">
        <f t="shared" si="89"/>
        <v>0</v>
      </c>
      <c r="Z342" s="34">
        <f t="shared" si="90"/>
        <v>0</v>
      </c>
      <c r="AA342" s="31">
        <f t="shared" si="100"/>
        <v>0</v>
      </c>
      <c r="AB342" s="110">
        <f t="shared" si="101"/>
        <v>0</v>
      </c>
      <c r="AC342" s="35"/>
    </row>
    <row r="343" spans="1:29" ht="17.25" x14ac:dyDescent="0.25">
      <c r="A343" s="46"/>
      <c r="B343" s="47"/>
      <c r="C343" s="47"/>
      <c r="D343" s="48"/>
      <c r="E343" s="49"/>
      <c r="F343" s="50"/>
      <c r="G343" s="50"/>
      <c r="H343" s="51"/>
      <c r="I343" s="51"/>
      <c r="J343" s="27">
        <f t="shared" si="91"/>
        <v>0</v>
      </c>
      <c r="K343" s="119" t="str">
        <f t="shared" si="92"/>
        <v/>
      </c>
      <c r="L343" s="116" t="str">
        <f t="shared" si="93"/>
        <v/>
      </c>
      <c r="M343" s="85"/>
      <c r="N343" s="88" t="s">
        <v>25</v>
      </c>
      <c r="O343" s="28">
        <f t="shared" si="85"/>
        <v>0</v>
      </c>
      <c r="P343" s="29">
        <f t="shared" si="86"/>
        <v>0</v>
      </c>
      <c r="Q343" s="29">
        <f t="shared" si="94"/>
        <v>0</v>
      </c>
      <c r="R343" s="29">
        <f t="shared" si="95"/>
        <v>0</v>
      </c>
      <c r="S343" s="30">
        <f t="shared" si="96"/>
        <v>0</v>
      </c>
      <c r="T343" s="95">
        <f t="shared" si="97"/>
        <v>0</v>
      </c>
      <c r="U343" s="32">
        <f t="shared" si="98"/>
        <v>0</v>
      </c>
      <c r="V343" s="33">
        <f t="shared" si="99"/>
        <v>0</v>
      </c>
      <c r="W343" s="32">
        <f t="shared" si="87"/>
        <v>0</v>
      </c>
      <c r="X343" s="34">
        <f t="shared" si="88"/>
        <v>0</v>
      </c>
      <c r="Y343" s="32">
        <f t="shared" si="89"/>
        <v>0</v>
      </c>
      <c r="Z343" s="34">
        <f t="shared" si="90"/>
        <v>0</v>
      </c>
      <c r="AA343" s="31">
        <f t="shared" si="100"/>
        <v>0</v>
      </c>
      <c r="AB343" s="110">
        <f t="shared" si="101"/>
        <v>0</v>
      </c>
      <c r="AC343" s="35"/>
    </row>
    <row r="344" spans="1:29" ht="17.25" x14ac:dyDescent="0.25">
      <c r="A344" s="46"/>
      <c r="B344" s="47"/>
      <c r="C344" s="47"/>
      <c r="D344" s="48"/>
      <c r="E344" s="49"/>
      <c r="F344" s="50"/>
      <c r="G344" s="50"/>
      <c r="H344" s="51"/>
      <c r="I344" s="51"/>
      <c r="J344" s="27">
        <f t="shared" si="91"/>
        <v>0</v>
      </c>
      <c r="K344" s="119" t="str">
        <f t="shared" si="92"/>
        <v/>
      </c>
      <c r="L344" s="116" t="str">
        <f t="shared" si="93"/>
        <v/>
      </c>
      <c r="M344" s="85"/>
      <c r="N344" s="88" t="s">
        <v>25</v>
      </c>
      <c r="O344" s="28">
        <f t="shared" si="85"/>
        <v>0</v>
      </c>
      <c r="P344" s="29">
        <f t="shared" si="86"/>
        <v>0</v>
      </c>
      <c r="Q344" s="29">
        <f t="shared" si="94"/>
        <v>0</v>
      </c>
      <c r="R344" s="29">
        <f t="shared" si="95"/>
        <v>0</v>
      </c>
      <c r="S344" s="30">
        <f t="shared" si="96"/>
        <v>0</v>
      </c>
      <c r="T344" s="95">
        <f t="shared" si="97"/>
        <v>0</v>
      </c>
      <c r="U344" s="32">
        <f t="shared" si="98"/>
        <v>0</v>
      </c>
      <c r="V344" s="33">
        <f t="shared" si="99"/>
        <v>0</v>
      </c>
      <c r="W344" s="32">
        <f t="shared" si="87"/>
        <v>0</v>
      </c>
      <c r="X344" s="34">
        <f t="shared" si="88"/>
        <v>0</v>
      </c>
      <c r="Y344" s="32">
        <f t="shared" si="89"/>
        <v>0</v>
      </c>
      <c r="Z344" s="34">
        <f t="shared" si="90"/>
        <v>0</v>
      </c>
      <c r="AA344" s="31">
        <f t="shared" si="100"/>
        <v>0</v>
      </c>
      <c r="AB344" s="110">
        <f t="shared" si="101"/>
        <v>0</v>
      </c>
      <c r="AC344" s="35"/>
    </row>
    <row r="345" spans="1:29" ht="17.25" x14ac:dyDescent="0.25">
      <c r="A345" s="46"/>
      <c r="B345" s="47"/>
      <c r="C345" s="47"/>
      <c r="D345" s="48"/>
      <c r="E345" s="49"/>
      <c r="F345" s="50"/>
      <c r="G345" s="50"/>
      <c r="H345" s="51"/>
      <c r="I345" s="51"/>
      <c r="J345" s="27">
        <f t="shared" si="91"/>
        <v>0</v>
      </c>
      <c r="K345" s="119" t="str">
        <f t="shared" si="92"/>
        <v/>
      </c>
      <c r="L345" s="116" t="str">
        <f t="shared" si="93"/>
        <v/>
      </c>
      <c r="M345" s="85"/>
      <c r="N345" s="88" t="s">
        <v>25</v>
      </c>
      <c r="O345" s="28">
        <f t="shared" si="85"/>
        <v>0</v>
      </c>
      <c r="P345" s="29">
        <f t="shared" si="86"/>
        <v>0</v>
      </c>
      <c r="Q345" s="29">
        <f t="shared" si="94"/>
        <v>0</v>
      </c>
      <c r="R345" s="29">
        <f t="shared" si="95"/>
        <v>0</v>
      </c>
      <c r="S345" s="30">
        <f t="shared" si="96"/>
        <v>0</v>
      </c>
      <c r="T345" s="95">
        <f t="shared" si="97"/>
        <v>0</v>
      </c>
      <c r="U345" s="32">
        <f t="shared" si="98"/>
        <v>0</v>
      </c>
      <c r="V345" s="33">
        <f t="shared" si="99"/>
        <v>0</v>
      </c>
      <c r="W345" s="32">
        <f t="shared" si="87"/>
        <v>0</v>
      </c>
      <c r="X345" s="34">
        <f t="shared" si="88"/>
        <v>0</v>
      </c>
      <c r="Y345" s="32">
        <f t="shared" si="89"/>
        <v>0</v>
      </c>
      <c r="Z345" s="34">
        <f t="shared" si="90"/>
        <v>0</v>
      </c>
      <c r="AA345" s="31">
        <f t="shared" si="100"/>
        <v>0</v>
      </c>
      <c r="AB345" s="110">
        <f t="shared" si="101"/>
        <v>0</v>
      </c>
      <c r="AC345" s="35"/>
    </row>
    <row r="346" spans="1:29" ht="17.25" x14ac:dyDescent="0.25">
      <c r="A346" s="46"/>
      <c r="B346" s="47"/>
      <c r="C346" s="47"/>
      <c r="D346" s="48"/>
      <c r="E346" s="49"/>
      <c r="F346" s="50"/>
      <c r="G346" s="50"/>
      <c r="H346" s="51"/>
      <c r="I346" s="51"/>
      <c r="J346" s="27">
        <f t="shared" si="91"/>
        <v>0</v>
      </c>
      <c r="K346" s="119" t="str">
        <f t="shared" si="92"/>
        <v/>
      </c>
      <c r="L346" s="116" t="str">
        <f t="shared" si="93"/>
        <v/>
      </c>
      <c r="M346" s="85"/>
      <c r="N346" s="88" t="s">
        <v>25</v>
      </c>
      <c r="O346" s="28">
        <f t="shared" si="85"/>
        <v>0</v>
      </c>
      <c r="P346" s="29">
        <f t="shared" si="86"/>
        <v>0</v>
      </c>
      <c r="Q346" s="29">
        <f t="shared" si="94"/>
        <v>0</v>
      </c>
      <c r="R346" s="29">
        <f t="shared" si="95"/>
        <v>0</v>
      </c>
      <c r="S346" s="30">
        <f t="shared" si="96"/>
        <v>0</v>
      </c>
      <c r="T346" s="95">
        <f t="shared" si="97"/>
        <v>0</v>
      </c>
      <c r="U346" s="32">
        <f t="shared" si="98"/>
        <v>0</v>
      </c>
      <c r="V346" s="33">
        <f t="shared" si="99"/>
        <v>0</v>
      </c>
      <c r="W346" s="32">
        <f t="shared" si="87"/>
        <v>0</v>
      </c>
      <c r="X346" s="34">
        <f t="shared" si="88"/>
        <v>0</v>
      </c>
      <c r="Y346" s="32">
        <f t="shared" si="89"/>
        <v>0</v>
      </c>
      <c r="Z346" s="34">
        <f t="shared" si="90"/>
        <v>0</v>
      </c>
      <c r="AA346" s="31">
        <f t="shared" si="100"/>
        <v>0</v>
      </c>
      <c r="AB346" s="110">
        <f t="shared" si="101"/>
        <v>0</v>
      </c>
      <c r="AC346" s="35"/>
    </row>
    <row r="347" spans="1:29" ht="17.25" x14ac:dyDescent="0.25">
      <c r="A347" s="46"/>
      <c r="B347" s="47"/>
      <c r="C347" s="47"/>
      <c r="D347" s="48"/>
      <c r="E347" s="49"/>
      <c r="F347" s="50"/>
      <c r="G347" s="50"/>
      <c r="H347" s="51"/>
      <c r="I347" s="51"/>
      <c r="J347" s="27">
        <f t="shared" si="91"/>
        <v>0</v>
      </c>
      <c r="K347" s="119" t="str">
        <f t="shared" si="92"/>
        <v/>
      </c>
      <c r="L347" s="116" t="str">
        <f t="shared" si="93"/>
        <v/>
      </c>
      <c r="M347" s="85"/>
      <c r="N347" s="88" t="s">
        <v>25</v>
      </c>
      <c r="O347" s="28">
        <f t="shared" si="85"/>
        <v>0</v>
      </c>
      <c r="P347" s="29">
        <f t="shared" si="86"/>
        <v>0</v>
      </c>
      <c r="Q347" s="29">
        <f t="shared" si="94"/>
        <v>0</v>
      </c>
      <c r="R347" s="29">
        <f t="shared" si="95"/>
        <v>0</v>
      </c>
      <c r="S347" s="30">
        <f t="shared" si="96"/>
        <v>0</v>
      </c>
      <c r="T347" s="95">
        <f t="shared" si="97"/>
        <v>0</v>
      </c>
      <c r="U347" s="32">
        <f t="shared" si="98"/>
        <v>0</v>
      </c>
      <c r="V347" s="33">
        <f t="shared" si="99"/>
        <v>0</v>
      </c>
      <c r="W347" s="32">
        <f t="shared" si="87"/>
        <v>0</v>
      </c>
      <c r="X347" s="34">
        <f t="shared" si="88"/>
        <v>0</v>
      </c>
      <c r="Y347" s="32">
        <f t="shared" si="89"/>
        <v>0</v>
      </c>
      <c r="Z347" s="34">
        <f t="shared" si="90"/>
        <v>0</v>
      </c>
      <c r="AA347" s="31">
        <f t="shared" si="100"/>
        <v>0</v>
      </c>
      <c r="AB347" s="110">
        <f t="shared" si="101"/>
        <v>0</v>
      </c>
      <c r="AC347" s="35"/>
    </row>
    <row r="348" spans="1:29" ht="17.25" x14ac:dyDescent="0.25">
      <c r="A348" s="46"/>
      <c r="B348" s="47"/>
      <c r="C348" s="47"/>
      <c r="D348" s="48"/>
      <c r="E348" s="49"/>
      <c r="F348" s="50"/>
      <c r="G348" s="50"/>
      <c r="H348" s="51"/>
      <c r="I348" s="51"/>
      <c r="J348" s="27">
        <f t="shared" si="91"/>
        <v>0</v>
      </c>
      <c r="K348" s="119" t="str">
        <f t="shared" si="92"/>
        <v/>
      </c>
      <c r="L348" s="116" t="str">
        <f t="shared" si="93"/>
        <v/>
      </c>
      <c r="M348" s="85"/>
      <c r="N348" s="88" t="s">
        <v>25</v>
      </c>
      <c r="O348" s="28">
        <f t="shared" si="85"/>
        <v>0</v>
      </c>
      <c r="P348" s="29">
        <f t="shared" si="86"/>
        <v>0</v>
      </c>
      <c r="Q348" s="29">
        <f t="shared" si="94"/>
        <v>0</v>
      </c>
      <c r="R348" s="29">
        <f t="shared" si="95"/>
        <v>0</v>
      </c>
      <c r="S348" s="30">
        <f t="shared" si="96"/>
        <v>0</v>
      </c>
      <c r="T348" s="95">
        <f t="shared" si="97"/>
        <v>0</v>
      </c>
      <c r="U348" s="32">
        <f t="shared" si="98"/>
        <v>0</v>
      </c>
      <c r="V348" s="33">
        <f t="shared" si="99"/>
        <v>0</v>
      </c>
      <c r="W348" s="32">
        <f t="shared" si="87"/>
        <v>0</v>
      </c>
      <c r="X348" s="34">
        <f t="shared" si="88"/>
        <v>0</v>
      </c>
      <c r="Y348" s="32">
        <f t="shared" si="89"/>
        <v>0</v>
      </c>
      <c r="Z348" s="34">
        <f t="shared" si="90"/>
        <v>0</v>
      </c>
      <c r="AA348" s="31">
        <f t="shared" si="100"/>
        <v>0</v>
      </c>
      <c r="AB348" s="110">
        <f t="shared" si="101"/>
        <v>0</v>
      </c>
      <c r="AC348" s="35"/>
    </row>
    <row r="349" spans="1:29" ht="17.25" x14ac:dyDescent="0.25">
      <c r="A349" s="46"/>
      <c r="B349" s="47"/>
      <c r="C349" s="47"/>
      <c r="D349" s="48"/>
      <c r="E349" s="49"/>
      <c r="F349" s="50"/>
      <c r="G349" s="50"/>
      <c r="H349" s="51"/>
      <c r="I349" s="51"/>
      <c r="J349" s="27">
        <f t="shared" ref="J349:J350" si="102">H349+I349</f>
        <v>0</v>
      </c>
      <c r="K349" s="119" t="str">
        <f t="shared" si="92"/>
        <v/>
      </c>
      <c r="L349" s="116" t="str">
        <f t="shared" si="93"/>
        <v/>
      </c>
      <c r="M349" s="85"/>
      <c r="N349" s="88" t="s">
        <v>25</v>
      </c>
      <c r="O349" s="28">
        <f t="shared" ref="O349:O350" si="103">IF(H349&gt;0,49.2,0)</f>
        <v>0</v>
      </c>
      <c r="P349" s="29">
        <f t="shared" ref="P349:P350" si="104">IF(I349&gt;0,35.71,0)</f>
        <v>0</v>
      </c>
      <c r="Q349" s="29">
        <f t="shared" si="94"/>
        <v>0</v>
      </c>
      <c r="R349" s="29">
        <f t="shared" si="95"/>
        <v>0</v>
      </c>
      <c r="S349" s="30">
        <f t="shared" si="96"/>
        <v>0</v>
      </c>
      <c r="T349" s="95">
        <f t="shared" ref="T349:T350" si="105">IF(M349=0,0,IF((M349&lt;5000),5000,M349))</f>
        <v>0</v>
      </c>
      <c r="U349" s="32">
        <f t="shared" ref="U349:U350" si="106">IF(T349=0,0,ROUND((T349-5000)/(20000-5000),2))</f>
        <v>0</v>
      </c>
      <c r="V349" s="33">
        <f t="shared" si="99"/>
        <v>0</v>
      </c>
      <c r="W349" s="32">
        <f t="shared" ref="W349:W350" si="107">IF(H349&gt;0,ROUND((U349*(O349-V349)+V349),2),0)</f>
        <v>0</v>
      </c>
      <c r="X349" s="34">
        <f t="shared" ref="X349:X350" si="108">IF(H349&gt;0,ROUND(O349-W349,2),0)</f>
        <v>0</v>
      </c>
      <c r="Y349" s="32">
        <f t="shared" ref="Y349:Y350" si="109">IF(I349&gt;0,(ROUND((U349*(P349-V349)+V349),2)),0)</f>
        <v>0</v>
      </c>
      <c r="Z349" s="34">
        <f t="shared" ref="Z349:Z350" si="110">IF(I349&gt;0,(ROUND(P349-Y349,2)),0)</f>
        <v>0</v>
      </c>
      <c r="AA349" s="31">
        <f t="shared" si="100"/>
        <v>0</v>
      </c>
      <c r="AB349" s="110">
        <f t="shared" si="101"/>
        <v>0</v>
      </c>
    </row>
    <row r="350" spans="1:29" ht="17.25" x14ac:dyDescent="0.25">
      <c r="A350" s="46"/>
      <c r="B350" s="47"/>
      <c r="C350" s="47"/>
      <c r="D350" s="48"/>
      <c r="E350" s="49"/>
      <c r="F350" s="50"/>
      <c r="G350" s="50"/>
      <c r="H350" s="51"/>
      <c r="I350" s="51"/>
      <c r="J350" s="27">
        <f t="shared" si="102"/>
        <v>0</v>
      </c>
      <c r="K350" s="119" t="str">
        <f t="shared" si="92"/>
        <v/>
      </c>
      <c r="L350" s="116" t="str">
        <f t="shared" si="93"/>
        <v/>
      </c>
      <c r="M350" s="85"/>
      <c r="N350" s="88" t="s">
        <v>25</v>
      </c>
      <c r="O350" s="28">
        <f t="shared" si="103"/>
        <v>0</v>
      </c>
      <c r="P350" s="29">
        <f t="shared" si="104"/>
        <v>0</v>
      </c>
      <c r="Q350" s="29">
        <f t="shared" si="94"/>
        <v>0</v>
      </c>
      <c r="R350" s="29">
        <f t="shared" si="95"/>
        <v>0</v>
      </c>
      <c r="S350" s="30">
        <f t="shared" si="96"/>
        <v>0</v>
      </c>
      <c r="T350" s="95">
        <f t="shared" si="105"/>
        <v>0</v>
      </c>
      <c r="U350" s="32">
        <f t="shared" si="106"/>
        <v>0</v>
      </c>
      <c r="V350" s="33">
        <f t="shared" si="99"/>
        <v>0</v>
      </c>
      <c r="W350" s="32">
        <f t="shared" si="107"/>
        <v>0</v>
      </c>
      <c r="X350" s="34">
        <f t="shared" si="108"/>
        <v>0</v>
      </c>
      <c r="Y350" s="32">
        <f t="shared" si="109"/>
        <v>0</v>
      </c>
      <c r="Z350" s="34">
        <f t="shared" si="110"/>
        <v>0</v>
      </c>
      <c r="AA350" s="31">
        <f t="shared" si="100"/>
        <v>0</v>
      </c>
      <c r="AB350" s="110">
        <f t="shared" si="101"/>
        <v>0</v>
      </c>
    </row>
  </sheetData>
  <sheetProtection algorithmName="SHA-512" hashValue="j1yS1ycnmjnrd0q57VML9ITC/z/Vh7sSuILWNm2iAbmsGWDrmgxiBn5m8H4i5OcwGBQHX6Ot4ZdZPPZnmS4rYw==" saltValue="eaed1J/uihShAW1ZsuLdSQ==" spinCount="100000" sheet="1" objects="1" scenarios="1"/>
  <mergeCells count="13">
    <mergeCell ref="Q5:S5"/>
    <mergeCell ref="T5:U5"/>
    <mergeCell ref="W5:AB5"/>
    <mergeCell ref="A2:AB2"/>
    <mergeCell ref="A3:AB3"/>
    <mergeCell ref="A4:AB4"/>
    <mergeCell ref="B5:C5"/>
    <mergeCell ref="D5:E5"/>
    <mergeCell ref="F5:G5"/>
    <mergeCell ref="H5:I5"/>
    <mergeCell ref="J5:K5"/>
    <mergeCell ref="M5:N5"/>
    <mergeCell ref="O5:P5"/>
  </mergeCells>
  <conditionalFormatting sqref="K7:K350">
    <cfRule type="cellIs" dxfId="7" priority="1" operator="equal">
      <formula>"Errore! Verificare Giorni"</formula>
    </cfRule>
  </conditionalFormatting>
  <dataValidations count="8">
    <dataValidation type="list" allowBlank="1" showInputMessage="1" showErrorMessage="1" sqref="RDT983047:RDT983388 IZ7:IZ348 SV7:SV348 ACR7:ACR348 AMN7:AMN348 AWJ7:AWJ348 BGF7:BGF348 BQB7:BQB348 BZX7:BZX348 CJT7:CJT348 CTP7:CTP348 DDL7:DDL348 DNH7:DNH348 DXD7:DXD348 EGZ7:EGZ348 EQV7:EQV348 FAR7:FAR348 FKN7:FKN348 FUJ7:FUJ348 GEF7:GEF348 GOB7:GOB348 GXX7:GXX348 HHT7:HHT348 HRP7:HRP348 IBL7:IBL348 ILH7:ILH348 IVD7:IVD348 JEZ7:JEZ348 JOV7:JOV348 JYR7:JYR348 KIN7:KIN348 KSJ7:KSJ348 LCF7:LCF348 LMB7:LMB348 LVX7:LVX348 MFT7:MFT348 MPP7:MPP348 MZL7:MZL348 NJH7:NJH348 NTD7:NTD348 OCZ7:OCZ348 OMV7:OMV348 OWR7:OWR348 PGN7:PGN348 PQJ7:PQJ348 QAF7:QAF348 QKB7:QKB348 QTX7:QTX348 RDT7:RDT348 RNP7:RNP348 RXL7:RXL348 SHH7:SHH348 SRD7:SRD348 TAZ7:TAZ348 TKV7:TKV348 TUR7:TUR348 UEN7:UEN348 UOJ7:UOJ348 UYF7:UYF348 VIB7:VIB348 VRX7:VRX348 WBT7:WBT348 WLP7:WLP348 WVL7:WVL348 RNP983047:RNP983388 IZ65543:IZ65884 SV65543:SV65884 ACR65543:ACR65884 AMN65543:AMN65884 AWJ65543:AWJ65884 BGF65543:BGF65884 BQB65543:BQB65884 BZX65543:BZX65884 CJT65543:CJT65884 CTP65543:CTP65884 DDL65543:DDL65884 DNH65543:DNH65884 DXD65543:DXD65884 EGZ65543:EGZ65884 EQV65543:EQV65884 FAR65543:FAR65884 FKN65543:FKN65884 FUJ65543:FUJ65884 GEF65543:GEF65884 GOB65543:GOB65884 GXX65543:GXX65884 HHT65543:HHT65884 HRP65543:HRP65884 IBL65543:IBL65884 ILH65543:ILH65884 IVD65543:IVD65884 JEZ65543:JEZ65884 JOV65543:JOV65884 JYR65543:JYR65884 KIN65543:KIN65884 KSJ65543:KSJ65884 LCF65543:LCF65884 LMB65543:LMB65884 LVX65543:LVX65884 MFT65543:MFT65884 MPP65543:MPP65884 MZL65543:MZL65884 NJH65543:NJH65884 NTD65543:NTD65884 OCZ65543:OCZ65884 OMV65543:OMV65884 OWR65543:OWR65884 PGN65543:PGN65884 PQJ65543:PQJ65884 QAF65543:QAF65884 QKB65543:QKB65884 QTX65543:QTX65884 RDT65543:RDT65884 RNP65543:RNP65884 RXL65543:RXL65884 SHH65543:SHH65884 SRD65543:SRD65884 TAZ65543:TAZ65884 TKV65543:TKV65884 TUR65543:TUR65884 UEN65543:UEN65884 UOJ65543:UOJ65884 UYF65543:UYF65884 VIB65543:VIB65884 VRX65543:VRX65884 WBT65543:WBT65884 WLP65543:WLP65884 WVL65543:WVL65884 RXL983047:RXL983388 IZ131079:IZ131420 SV131079:SV131420 ACR131079:ACR131420 AMN131079:AMN131420 AWJ131079:AWJ131420 BGF131079:BGF131420 BQB131079:BQB131420 BZX131079:BZX131420 CJT131079:CJT131420 CTP131079:CTP131420 DDL131079:DDL131420 DNH131079:DNH131420 DXD131079:DXD131420 EGZ131079:EGZ131420 EQV131079:EQV131420 FAR131079:FAR131420 FKN131079:FKN131420 FUJ131079:FUJ131420 GEF131079:GEF131420 GOB131079:GOB131420 GXX131079:GXX131420 HHT131079:HHT131420 HRP131079:HRP131420 IBL131079:IBL131420 ILH131079:ILH131420 IVD131079:IVD131420 JEZ131079:JEZ131420 JOV131079:JOV131420 JYR131079:JYR131420 KIN131079:KIN131420 KSJ131079:KSJ131420 LCF131079:LCF131420 LMB131079:LMB131420 LVX131079:LVX131420 MFT131079:MFT131420 MPP131079:MPP131420 MZL131079:MZL131420 NJH131079:NJH131420 NTD131079:NTD131420 OCZ131079:OCZ131420 OMV131079:OMV131420 OWR131079:OWR131420 PGN131079:PGN131420 PQJ131079:PQJ131420 QAF131079:QAF131420 QKB131079:QKB131420 QTX131079:QTX131420 RDT131079:RDT131420 RNP131079:RNP131420 RXL131079:RXL131420 SHH131079:SHH131420 SRD131079:SRD131420 TAZ131079:TAZ131420 TKV131079:TKV131420 TUR131079:TUR131420 UEN131079:UEN131420 UOJ131079:UOJ131420 UYF131079:UYF131420 VIB131079:VIB131420 VRX131079:VRX131420 WBT131079:WBT131420 WLP131079:WLP131420 WVL131079:WVL131420 SHH983047:SHH983388 IZ196615:IZ196956 SV196615:SV196956 ACR196615:ACR196956 AMN196615:AMN196956 AWJ196615:AWJ196956 BGF196615:BGF196956 BQB196615:BQB196956 BZX196615:BZX196956 CJT196615:CJT196956 CTP196615:CTP196956 DDL196615:DDL196956 DNH196615:DNH196956 DXD196615:DXD196956 EGZ196615:EGZ196956 EQV196615:EQV196956 FAR196615:FAR196956 FKN196615:FKN196956 FUJ196615:FUJ196956 GEF196615:GEF196956 GOB196615:GOB196956 GXX196615:GXX196956 HHT196615:HHT196956 HRP196615:HRP196956 IBL196615:IBL196956 ILH196615:ILH196956 IVD196615:IVD196956 JEZ196615:JEZ196956 JOV196615:JOV196956 JYR196615:JYR196956 KIN196615:KIN196956 KSJ196615:KSJ196956 LCF196615:LCF196956 LMB196615:LMB196956 LVX196615:LVX196956 MFT196615:MFT196956 MPP196615:MPP196956 MZL196615:MZL196956 NJH196615:NJH196956 NTD196615:NTD196956 OCZ196615:OCZ196956 OMV196615:OMV196956 OWR196615:OWR196956 PGN196615:PGN196956 PQJ196615:PQJ196956 QAF196615:QAF196956 QKB196615:QKB196956 QTX196615:QTX196956 RDT196615:RDT196956 RNP196615:RNP196956 RXL196615:RXL196956 SHH196615:SHH196956 SRD196615:SRD196956 TAZ196615:TAZ196956 TKV196615:TKV196956 TUR196615:TUR196956 UEN196615:UEN196956 UOJ196615:UOJ196956 UYF196615:UYF196956 VIB196615:VIB196956 VRX196615:VRX196956 WBT196615:WBT196956 WLP196615:WLP196956 WVL196615:WVL196956 SRD983047:SRD983388 IZ262151:IZ262492 SV262151:SV262492 ACR262151:ACR262492 AMN262151:AMN262492 AWJ262151:AWJ262492 BGF262151:BGF262492 BQB262151:BQB262492 BZX262151:BZX262492 CJT262151:CJT262492 CTP262151:CTP262492 DDL262151:DDL262492 DNH262151:DNH262492 DXD262151:DXD262492 EGZ262151:EGZ262492 EQV262151:EQV262492 FAR262151:FAR262492 FKN262151:FKN262492 FUJ262151:FUJ262492 GEF262151:GEF262492 GOB262151:GOB262492 GXX262151:GXX262492 HHT262151:HHT262492 HRP262151:HRP262492 IBL262151:IBL262492 ILH262151:ILH262492 IVD262151:IVD262492 JEZ262151:JEZ262492 JOV262151:JOV262492 JYR262151:JYR262492 KIN262151:KIN262492 KSJ262151:KSJ262492 LCF262151:LCF262492 LMB262151:LMB262492 LVX262151:LVX262492 MFT262151:MFT262492 MPP262151:MPP262492 MZL262151:MZL262492 NJH262151:NJH262492 NTD262151:NTD262492 OCZ262151:OCZ262492 OMV262151:OMV262492 OWR262151:OWR262492 PGN262151:PGN262492 PQJ262151:PQJ262492 QAF262151:QAF262492 QKB262151:QKB262492 QTX262151:QTX262492 RDT262151:RDT262492 RNP262151:RNP262492 RXL262151:RXL262492 SHH262151:SHH262492 SRD262151:SRD262492 TAZ262151:TAZ262492 TKV262151:TKV262492 TUR262151:TUR262492 UEN262151:UEN262492 UOJ262151:UOJ262492 UYF262151:UYF262492 VIB262151:VIB262492 VRX262151:VRX262492 WBT262151:WBT262492 WLP262151:WLP262492 WVL262151:WVL262492 TAZ983047:TAZ983388 IZ327687:IZ328028 SV327687:SV328028 ACR327687:ACR328028 AMN327687:AMN328028 AWJ327687:AWJ328028 BGF327687:BGF328028 BQB327687:BQB328028 BZX327687:BZX328028 CJT327687:CJT328028 CTP327687:CTP328028 DDL327687:DDL328028 DNH327687:DNH328028 DXD327687:DXD328028 EGZ327687:EGZ328028 EQV327687:EQV328028 FAR327687:FAR328028 FKN327687:FKN328028 FUJ327687:FUJ328028 GEF327687:GEF328028 GOB327687:GOB328028 GXX327687:GXX328028 HHT327687:HHT328028 HRP327687:HRP328028 IBL327687:IBL328028 ILH327687:ILH328028 IVD327687:IVD328028 JEZ327687:JEZ328028 JOV327687:JOV328028 JYR327687:JYR328028 KIN327687:KIN328028 KSJ327687:KSJ328028 LCF327687:LCF328028 LMB327687:LMB328028 LVX327687:LVX328028 MFT327687:MFT328028 MPP327687:MPP328028 MZL327687:MZL328028 NJH327687:NJH328028 NTD327687:NTD328028 OCZ327687:OCZ328028 OMV327687:OMV328028 OWR327687:OWR328028 PGN327687:PGN328028 PQJ327687:PQJ328028 QAF327687:QAF328028 QKB327687:QKB328028 QTX327687:QTX328028 RDT327687:RDT328028 RNP327687:RNP328028 RXL327687:RXL328028 SHH327687:SHH328028 SRD327687:SRD328028 TAZ327687:TAZ328028 TKV327687:TKV328028 TUR327687:TUR328028 UEN327687:UEN328028 UOJ327687:UOJ328028 UYF327687:UYF328028 VIB327687:VIB328028 VRX327687:VRX328028 WBT327687:WBT328028 WLP327687:WLP328028 WVL327687:WVL328028 TKV983047:TKV983388 IZ393223:IZ393564 SV393223:SV393564 ACR393223:ACR393564 AMN393223:AMN393564 AWJ393223:AWJ393564 BGF393223:BGF393564 BQB393223:BQB393564 BZX393223:BZX393564 CJT393223:CJT393564 CTP393223:CTP393564 DDL393223:DDL393564 DNH393223:DNH393564 DXD393223:DXD393564 EGZ393223:EGZ393564 EQV393223:EQV393564 FAR393223:FAR393564 FKN393223:FKN393564 FUJ393223:FUJ393564 GEF393223:GEF393564 GOB393223:GOB393564 GXX393223:GXX393564 HHT393223:HHT393564 HRP393223:HRP393564 IBL393223:IBL393564 ILH393223:ILH393564 IVD393223:IVD393564 JEZ393223:JEZ393564 JOV393223:JOV393564 JYR393223:JYR393564 KIN393223:KIN393564 KSJ393223:KSJ393564 LCF393223:LCF393564 LMB393223:LMB393564 LVX393223:LVX393564 MFT393223:MFT393564 MPP393223:MPP393564 MZL393223:MZL393564 NJH393223:NJH393564 NTD393223:NTD393564 OCZ393223:OCZ393564 OMV393223:OMV393564 OWR393223:OWR393564 PGN393223:PGN393564 PQJ393223:PQJ393564 QAF393223:QAF393564 QKB393223:QKB393564 QTX393223:QTX393564 RDT393223:RDT393564 RNP393223:RNP393564 RXL393223:RXL393564 SHH393223:SHH393564 SRD393223:SRD393564 TAZ393223:TAZ393564 TKV393223:TKV393564 TUR393223:TUR393564 UEN393223:UEN393564 UOJ393223:UOJ393564 UYF393223:UYF393564 VIB393223:VIB393564 VRX393223:VRX393564 WBT393223:WBT393564 WLP393223:WLP393564 WVL393223:WVL393564 TUR983047:TUR983388 IZ458759:IZ459100 SV458759:SV459100 ACR458759:ACR459100 AMN458759:AMN459100 AWJ458759:AWJ459100 BGF458759:BGF459100 BQB458759:BQB459100 BZX458759:BZX459100 CJT458759:CJT459100 CTP458759:CTP459100 DDL458759:DDL459100 DNH458759:DNH459100 DXD458759:DXD459100 EGZ458759:EGZ459100 EQV458759:EQV459100 FAR458759:FAR459100 FKN458759:FKN459100 FUJ458759:FUJ459100 GEF458759:GEF459100 GOB458759:GOB459100 GXX458759:GXX459100 HHT458759:HHT459100 HRP458759:HRP459100 IBL458759:IBL459100 ILH458759:ILH459100 IVD458759:IVD459100 JEZ458759:JEZ459100 JOV458759:JOV459100 JYR458759:JYR459100 KIN458759:KIN459100 KSJ458759:KSJ459100 LCF458759:LCF459100 LMB458759:LMB459100 LVX458759:LVX459100 MFT458759:MFT459100 MPP458759:MPP459100 MZL458759:MZL459100 NJH458759:NJH459100 NTD458759:NTD459100 OCZ458759:OCZ459100 OMV458759:OMV459100 OWR458759:OWR459100 PGN458759:PGN459100 PQJ458759:PQJ459100 QAF458759:QAF459100 QKB458759:QKB459100 QTX458759:QTX459100 RDT458759:RDT459100 RNP458759:RNP459100 RXL458759:RXL459100 SHH458759:SHH459100 SRD458759:SRD459100 TAZ458759:TAZ459100 TKV458759:TKV459100 TUR458759:TUR459100 UEN458759:UEN459100 UOJ458759:UOJ459100 UYF458759:UYF459100 VIB458759:VIB459100 VRX458759:VRX459100 WBT458759:WBT459100 WLP458759:WLP459100 WVL458759:WVL459100 UEN983047:UEN983388 IZ524295:IZ524636 SV524295:SV524636 ACR524295:ACR524636 AMN524295:AMN524636 AWJ524295:AWJ524636 BGF524295:BGF524636 BQB524295:BQB524636 BZX524295:BZX524636 CJT524295:CJT524636 CTP524295:CTP524636 DDL524295:DDL524636 DNH524295:DNH524636 DXD524295:DXD524636 EGZ524295:EGZ524636 EQV524295:EQV524636 FAR524295:FAR524636 FKN524295:FKN524636 FUJ524295:FUJ524636 GEF524295:GEF524636 GOB524295:GOB524636 GXX524295:GXX524636 HHT524295:HHT524636 HRP524295:HRP524636 IBL524295:IBL524636 ILH524295:ILH524636 IVD524295:IVD524636 JEZ524295:JEZ524636 JOV524295:JOV524636 JYR524295:JYR524636 KIN524295:KIN524636 KSJ524295:KSJ524636 LCF524295:LCF524636 LMB524295:LMB524636 LVX524295:LVX524636 MFT524295:MFT524636 MPP524295:MPP524636 MZL524295:MZL524636 NJH524295:NJH524636 NTD524295:NTD524636 OCZ524295:OCZ524636 OMV524295:OMV524636 OWR524295:OWR524636 PGN524295:PGN524636 PQJ524295:PQJ524636 QAF524295:QAF524636 QKB524295:QKB524636 QTX524295:QTX524636 RDT524295:RDT524636 RNP524295:RNP524636 RXL524295:RXL524636 SHH524295:SHH524636 SRD524295:SRD524636 TAZ524295:TAZ524636 TKV524295:TKV524636 TUR524295:TUR524636 UEN524295:UEN524636 UOJ524295:UOJ524636 UYF524295:UYF524636 VIB524295:VIB524636 VRX524295:VRX524636 WBT524295:WBT524636 WLP524295:WLP524636 WVL524295:WVL524636 UOJ983047:UOJ983388 IZ589831:IZ590172 SV589831:SV590172 ACR589831:ACR590172 AMN589831:AMN590172 AWJ589831:AWJ590172 BGF589831:BGF590172 BQB589831:BQB590172 BZX589831:BZX590172 CJT589831:CJT590172 CTP589831:CTP590172 DDL589831:DDL590172 DNH589831:DNH590172 DXD589831:DXD590172 EGZ589831:EGZ590172 EQV589831:EQV590172 FAR589831:FAR590172 FKN589831:FKN590172 FUJ589831:FUJ590172 GEF589831:GEF590172 GOB589831:GOB590172 GXX589831:GXX590172 HHT589831:HHT590172 HRP589831:HRP590172 IBL589831:IBL590172 ILH589831:ILH590172 IVD589831:IVD590172 JEZ589831:JEZ590172 JOV589831:JOV590172 JYR589831:JYR590172 KIN589831:KIN590172 KSJ589831:KSJ590172 LCF589831:LCF590172 LMB589831:LMB590172 LVX589831:LVX590172 MFT589831:MFT590172 MPP589831:MPP590172 MZL589831:MZL590172 NJH589831:NJH590172 NTD589831:NTD590172 OCZ589831:OCZ590172 OMV589831:OMV590172 OWR589831:OWR590172 PGN589831:PGN590172 PQJ589831:PQJ590172 QAF589831:QAF590172 QKB589831:QKB590172 QTX589831:QTX590172 RDT589831:RDT590172 RNP589831:RNP590172 RXL589831:RXL590172 SHH589831:SHH590172 SRD589831:SRD590172 TAZ589831:TAZ590172 TKV589831:TKV590172 TUR589831:TUR590172 UEN589831:UEN590172 UOJ589831:UOJ590172 UYF589831:UYF590172 VIB589831:VIB590172 VRX589831:VRX590172 WBT589831:WBT590172 WLP589831:WLP590172 WVL589831:WVL590172 UYF983047:UYF983388 IZ655367:IZ655708 SV655367:SV655708 ACR655367:ACR655708 AMN655367:AMN655708 AWJ655367:AWJ655708 BGF655367:BGF655708 BQB655367:BQB655708 BZX655367:BZX655708 CJT655367:CJT655708 CTP655367:CTP655708 DDL655367:DDL655708 DNH655367:DNH655708 DXD655367:DXD655708 EGZ655367:EGZ655708 EQV655367:EQV655708 FAR655367:FAR655708 FKN655367:FKN655708 FUJ655367:FUJ655708 GEF655367:GEF655708 GOB655367:GOB655708 GXX655367:GXX655708 HHT655367:HHT655708 HRP655367:HRP655708 IBL655367:IBL655708 ILH655367:ILH655708 IVD655367:IVD655708 JEZ655367:JEZ655708 JOV655367:JOV655708 JYR655367:JYR655708 KIN655367:KIN655708 KSJ655367:KSJ655708 LCF655367:LCF655708 LMB655367:LMB655708 LVX655367:LVX655708 MFT655367:MFT655708 MPP655367:MPP655708 MZL655367:MZL655708 NJH655367:NJH655708 NTD655367:NTD655708 OCZ655367:OCZ655708 OMV655367:OMV655708 OWR655367:OWR655708 PGN655367:PGN655708 PQJ655367:PQJ655708 QAF655367:QAF655708 QKB655367:QKB655708 QTX655367:QTX655708 RDT655367:RDT655708 RNP655367:RNP655708 RXL655367:RXL655708 SHH655367:SHH655708 SRD655367:SRD655708 TAZ655367:TAZ655708 TKV655367:TKV655708 TUR655367:TUR655708 UEN655367:UEN655708 UOJ655367:UOJ655708 UYF655367:UYF655708 VIB655367:VIB655708 VRX655367:VRX655708 WBT655367:WBT655708 WLP655367:WLP655708 WVL655367:WVL655708 VIB983047:VIB983388 IZ720903:IZ721244 SV720903:SV721244 ACR720903:ACR721244 AMN720903:AMN721244 AWJ720903:AWJ721244 BGF720903:BGF721244 BQB720903:BQB721244 BZX720903:BZX721244 CJT720903:CJT721244 CTP720903:CTP721244 DDL720903:DDL721244 DNH720903:DNH721244 DXD720903:DXD721244 EGZ720903:EGZ721244 EQV720903:EQV721244 FAR720903:FAR721244 FKN720903:FKN721244 FUJ720903:FUJ721244 GEF720903:GEF721244 GOB720903:GOB721244 GXX720903:GXX721244 HHT720903:HHT721244 HRP720903:HRP721244 IBL720903:IBL721244 ILH720903:ILH721244 IVD720903:IVD721244 JEZ720903:JEZ721244 JOV720903:JOV721244 JYR720903:JYR721244 KIN720903:KIN721244 KSJ720903:KSJ721244 LCF720903:LCF721244 LMB720903:LMB721244 LVX720903:LVX721244 MFT720903:MFT721244 MPP720903:MPP721244 MZL720903:MZL721244 NJH720903:NJH721244 NTD720903:NTD721244 OCZ720903:OCZ721244 OMV720903:OMV721244 OWR720903:OWR721244 PGN720903:PGN721244 PQJ720903:PQJ721244 QAF720903:QAF721244 QKB720903:QKB721244 QTX720903:QTX721244 RDT720903:RDT721244 RNP720903:RNP721244 RXL720903:RXL721244 SHH720903:SHH721244 SRD720903:SRD721244 TAZ720903:TAZ721244 TKV720903:TKV721244 TUR720903:TUR721244 UEN720903:UEN721244 UOJ720903:UOJ721244 UYF720903:UYF721244 VIB720903:VIB721244 VRX720903:VRX721244 WBT720903:WBT721244 WLP720903:WLP721244 WVL720903:WVL721244 VRX983047:VRX983388 IZ786439:IZ786780 SV786439:SV786780 ACR786439:ACR786780 AMN786439:AMN786780 AWJ786439:AWJ786780 BGF786439:BGF786780 BQB786439:BQB786780 BZX786439:BZX786780 CJT786439:CJT786780 CTP786439:CTP786780 DDL786439:DDL786780 DNH786439:DNH786780 DXD786439:DXD786780 EGZ786439:EGZ786780 EQV786439:EQV786780 FAR786439:FAR786780 FKN786439:FKN786780 FUJ786439:FUJ786780 GEF786439:GEF786780 GOB786439:GOB786780 GXX786439:GXX786780 HHT786439:HHT786780 HRP786439:HRP786780 IBL786439:IBL786780 ILH786439:ILH786780 IVD786439:IVD786780 JEZ786439:JEZ786780 JOV786439:JOV786780 JYR786439:JYR786780 KIN786439:KIN786780 KSJ786439:KSJ786780 LCF786439:LCF786780 LMB786439:LMB786780 LVX786439:LVX786780 MFT786439:MFT786780 MPP786439:MPP786780 MZL786439:MZL786780 NJH786439:NJH786780 NTD786439:NTD786780 OCZ786439:OCZ786780 OMV786439:OMV786780 OWR786439:OWR786780 PGN786439:PGN786780 PQJ786439:PQJ786780 QAF786439:QAF786780 QKB786439:QKB786780 QTX786439:QTX786780 RDT786439:RDT786780 RNP786439:RNP786780 RXL786439:RXL786780 SHH786439:SHH786780 SRD786439:SRD786780 TAZ786439:TAZ786780 TKV786439:TKV786780 TUR786439:TUR786780 UEN786439:UEN786780 UOJ786439:UOJ786780 UYF786439:UYF786780 VIB786439:VIB786780 VRX786439:VRX786780 WBT786439:WBT786780 WLP786439:WLP786780 WVL786439:WVL786780 WBT983047:WBT983388 IZ851975:IZ852316 SV851975:SV852316 ACR851975:ACR852316 AMN851975:AMN852316 AWJ851975:AWJ852316 BGF851975:BGF852316 BQB851975:BQB852316 BZX851975:BZX852316 CJT851975:CJT852316 CTP851975:CTP852316 DDL851975:DDL852316 DNH851975:DNH852316 DXD851975:DXD852316 EGZ851975:EGZ852316 EQV851975:EQV852316 FAR851975:FAR852316 FKN851975:FKN852316 FUJ851975:FUJ852316 GEF851975:GEF852316 GOB851975:GOB852316 GXX851975:GXX852316 HHT851975:HHT852316 HRP851975:HRP852316 IBL851975:IBL852316 ILH851975:ILH852316 IVD851975:IVD852316 JEZ851975:JEZ852316 JOV851975:JOV852316 JYR851975:JYR852316 KIN851975:KIN852316 KSJ851975:KSJ852316 LCF851975:LCF852316 LMB851975:LMB852316 LVX851975:LVX852316 MFT851975:MFT852316 MPP851975:MPP852316 MZL851975:MZL852316 NJH851975:NJH852316 NTD851975:NTD852316 OCZ851975:OCZ852316 OMV851975:OMV852316 OWR851975:OWR852316 PGN851975:PGN852316 PQJ851975:PQJ852316 QAF851975:QAF852316 QKB851975:QKB852316 QTX851975:QTX852316 RDT851975:RDT852316 RNP851975:RNP852316 RXL851975:RXL852316 SHH851975:SHH852316 SRD851975:SRD852316 TAZ851975:TAZ852316 TKV851975:TKV852316 TUR851975:TUR852316 UEN851975:UEN852316 UOJ851975:UOJ852316 UYF851975:UYF852316 VIB851975:VIB852316 VRX851975:VRX852316 WBT851975:WBT852316 WLP851975:WLP852316 WVL851975:WVL852316 WLP983047:WLP983388 IZ917511:IZ917852 SV917511:SV917852 ACR917511:ACR917852 AMN917511:AMN917852 AWJ917511:AWJ917852 BGF917511:BGF917852 BQB917511:BQB917852 BZX917511:BZX917852 CJT917511:CJT917852 CTP917511:CTP917852 DDL917511:DDL917852 DNH917511:DNH917852 DXD917511:DXD917852 EGZ917511:EGZ917852 EQV917511:EQV917852 FAR917511:FAR917852 FKN917511:FKN917852 FUJ917511:FUJ917852 GEF917511:GEF917852 GOB917511:GOB917852 GXX917511:GXX917852 HHT917511:HHT917852 HRP917511:HRP917852 IBL917511:IBL917852 ILH917511:ILH917852 IVD917511:IVD917852 JEZ917511:JEZ917852 JOV917511:JOV917852 JYR917511:JYR917852 KIN917511:KIN917852 KSJ917511:KSJ917852 LCF917511:LCF917852 LMB917511:LMB917852 LVX917511:LVX917852 MFT917511:MFT917852 MPP917511:MPP917852 MZL917511:MZL917852 NJH917511:NJH917852 NTD917511:NTD917852 OCZ917511:OCZ917852 OMV917511:OMV917852 OWR917511:OWR917852 PGN917511:PGN917852 PQJ917511:PQJ917852 QAF917511:QAF917852 QKB917511:QKB917852 QTX917511:QTX917852 RDT917511:RDT917852 RNP917511:RNP917852 RXL917511:RXL917852 SHH917511:SHH917852 SRD917511:SRD917852 TAZ917511:TAZ917852 TKV917511:TKV917852 TUR917511:TUR917852 UEN917511:UEN917852 UOJ917511:UOJ917852 UYF917511:UYF917852 VIB917511:VIB917852 VRX917511:VRX917852 WBT917511:WBT917852 WLP917511:WLP917852 WVL917511:WVL917852 WVL983047:WVL983388 IZ983047:IZ983388 SV983047:SV983388 ACR983047:ACR983388 AMN983047:AMN983388 AWJ983047:AWJ983388 BGF983047:BGF983388 BQB983047:BQB983388 BZX983047:BZX983388 CJT983047:CJT983388 CTP983047:CTP983388 DDL983047:DDL983388 DNH983047:DNH983388 DXD983047:DXD983388 EGZ983047:EGZ983388 EQV983047:EQV983388 FAR983047:FAR983388 FKN983047:FKN983388 FUJ983047:FUJ983388 GEF983047:GEF983388 GOB983047:GOB983388 GXX983047:GXX983388 HHT983047:HHT983388 HRP983047:HRP983388 IBL983047:IBL983388 ILH983047:ILH983388 IVD983047:IVD983388 JEZ983047:JEZ983388 JOV983047:JOV983388 JYR983047:JYR983388 KIN983047:KIN983388 KSJ983047:KSJ983388 LCF983047:LCF983388 LMB983047:LMB983388 LVX983047:LVX983388 MFT983047:MFT983388 MPP983047:MPP983388 MZL983047:MZL983388 NJH983047:NJH983388 NTD983047:NTD983388 OCZ983047:OCZ983388 OMV983047:OMV983388 OWR983047:OWR983388 PGN983047:PGN983388 PQJ983047:PQJ983388 QAF983047:QAF983388 QKB983047:QKB983388 QTX983047:QTX983388" xr:uid="{00000000-0002-0000-0100-000000000000}">
      <formula1>STRUTTURE_SRSR24H</formula1>
    </dataValidation>
    <dataValidation type="list" allowBlank="1" showInputMessage="1" showErrorMessage="1" sqref="REC983047:REC983388 JI7:JI348 TE7:TE348 ADA7:ADA348 AMW7:AMW348 AWS7:AWS348 BGO7:BGO348 BQK7:BQK348 CAG7:CAG348 CKC7:CKC348 CTY7:CTY348 DDU7:DDU348 DNQ7:DNQ348 DXM7:DXM348 EHI7:EHI348 ERE7:ERE348 FBA7:FBA348 FKW7:FKW348 FUS7:FUS348 GEO7:GEO348 GOK7:GOK348 GYG7:GYG348 HIC7:HIC348 HRY7:HRY348 IBU7:IBU348 ILQ7:ILQ348 IVM7:IVM348 JFI7:JFI348 JPE7:JPE348 JZA7:JZA348 KIW7:KIW348 KSS7:KSS348 LCO7:LCO348 LMK7:LMK348 LWG7:LWG348 MGC7:MGC348 MPY7:MPY348 MZU7:MZU348 NJQ7:NJQ348 NTM7:NTM348 ODI7:ODI348 ONE7:ONE348 OXA7:OXA348 PGW7:PGW348 PQS7:PQS348 QAO7:QAO348 QKK7:QKK348 QUG7:QUG348 REC7:REC348 RNY7:RNY348 RXU7:RXU348 SHQ7:SHQ348 SRM7:SRM348 TBI7:TBI348 TLE7:TLE348 TVA7:TVA348 UEW7:UEW348 UOS7:UOS348 UYO7:UYO348 VIK7:VIK348 VSG7:VSG348 WCC7:WCC348 WLY7:WLY348 WVU7:WVU348 RNY983047:RNY983388 JI65543:JI65884 TE65543:TE65884 ADA65543:ADA65884 AMW65543:AMW65884 AWS65543:AWS65884 BGO65543:BGO65884 BQK65543:BQK65884 CAG65543:CAG65884 CKC65543:CKC65884 CTY65543:CTY65884 DDU65543:DDU65884 DNQ65543:DNQ65884 DXM65543:DXM65884 EHI65543:EHI65884 ERE65543:ERE65884 FBA65543:FBA65884 FKW65543:FKW65884 FUS65543:FUS65884 GEO65543:GEO65884 GOK65543:GOK65884 GYG65543:GYG65884 HIC65543:HIC65884 HRY65543:HRY65884 IBU65543:IBU65884 ILQ65543:ILQ65884 IVM65543:IVM65884 JFI65543:JFI65884 JPE65543:JPE65884 JZA65543:JZA65884 KIW65543:KIW65884 KSS65543:KSS65884 LCO65543:LCO65884 LMK65543:LMK65884 LWG65543:LWG65884 MGC65543:MGC65884 MPY65543:MPY65884 MZU65543:MZU65884 NJQ65543:NJQ65884 NTM65543:NTM65884 ODI65543:ODI65884 ONE65543:ONE65884 OXA65543:OXA65884 PGW65543:PGW65884 PQS65543:PQS65884 QAO65543:QAO65884 QKK65543:QKK65884 QUG65543:QUG65884 REC65543:REC65884 RNY65543:RNY65884 RXU65543:RXU65884 SHQ65543:SHQ65884 SRM65543:SRM65884 TBI65543:TBI65884 TLE65543:TLE65884 TVA65543:TVA65884 UEW65543:UEW65884 UOS65543:UOS65884 UYO65543:UYO65884 VIK65543:VIK65884 VSG65543:VSG65884 WCC65543:WCC65884 WLY65543:WLY65884 WVU65543:WVU65884 RXU983047:RXU983388 JI131079:JI131420 TE131079:TE131420 ADA131079:ADA131420 AMW131079:AMW131420 AWS131079:AWS131420 BGO131079:BGO131420 BQK131079:BQK131420 CAG131079:CAG131420 CKC131079:CKC131420 CTY131079:CTY131420 DDU131079:DDU131420 DNQ131079:DNQ131420 DXM131079:DXM131420 EHI131079:EHI131420 ERE131079:ERE131420 FBA131079:FBA131420 FKW131079:FKW131420 FUS131079:FUS131420 GEO131079:GEO131420 GOK131079:GOK131420 GYG131079:GYG131420 HIC131079:HIC131420 HRY131079:HRY131420 IBU131079:IBU131420 ILQ131079:ILQ131420 IVM131079:IVM131420 JFI131079:JFI131420 JPE131079:JPE131420 JZA131079:JZA131420 KIW131079:KIW131420 KSS131079:KSS131420 LCO131079:LCO131420 LMK131079:LMK131420 LWG131079:LWG131420 MGC131079:MGC131420 MPY131079:MPY131420 MZU131079:MZU131420 NJQ131079:NJQ131420 NTM131079:NTM131420 ODI131079:ODI131420 ONE131079:ONE131420 OXA131079:OXA131420 PGW131079:PGW131420 PQS131079:PQS131420 QAO131079:QAO131420 QKK131079:QKK131420 QUG131079:QUG131420 REC131079:REC131420 RNY131079:RNY131420 RXU131079:RXU131420 SHQ131079:SHQ131420 SRM131079:SRM131420 TBI131079:TBI131420 TLE131079:TLE131420 TVA131079:TVA131420 UEW131079:UEW131420 UOS131079:UOS131420 UYO131079:UYO131420 VIK131079:VIK131420 VSG131079:VSG131420 WCC131079:WCC131420 WLY131079:WLY131420 WVU131079:WVU131420 SHQ983047:SHQ983388 JI196615:JI196956 TE196615:TE196956 ADA196615:ADA196956 AMW196615:AMW196956 AWS196615:AWS196956 BGO196615:BGO196956 BQK196615:BQK196956 CAG196615:CAG196956 CKC196615:CKC196956 CTY196615:CTY196956 DDU196615:DDU196956 DNQ196615:DNQ196956 DXM196615:DXM196956 EHI196615:EHI196956 ERE196615:ERE196956 FBA196615:FBA196956 FKW196615:FKW196956 FUS196615:FUS196956 GEO196615:GEO196956 GOK196615:GOK196956 GYG196615:GYG196956 HIC196615:HIC196956 HRY196615:HRY196956 IBU196615:IBU196956 ILQ196615:ILQ196956 IVM196615:IVM196956 JFI196615:JFI196956 JPE196615:JPE196956 JZA196615:JZA196956 KIW196615:KIW196956 KSS196615:KSS196956 LCO196615:LCO196956 LMK196615:LMK196956 LWG196615:LWG196956 MGC196615:MGC196956 MPY196615:MPY196956 MZU196615:MZU196956 NJQ196615:NJQ196956 NTM196615:NTM196956 ODI196615:ODI196956 ONE196615:ONE196956 OXA196615:OXA196956 PGW196615:PGW196956 PQS196615:PQS196956 QAO196615:QAO196956 QKK196615:QKK196956 QUG196615:QUG196956 REC196615:REC196956 RNY196615:RNY196956 RXU196615:RXU196956 SHQ196615:SHQ196956 SRM196615:SRM196956 TBI196615:TBI196956 TLE196615:TLE196956 TVA196615:TVA196956 UEW196615:UEW196956 UOS196615:UOS196956 UYO196615:UYO196956 VIK196615:VIK196956 VSG196615:VSG196956 WCC196615:WCC196956 WLY196615:WLY196956 WVU196615:WVU196956 SRM983047:SRM983388 JI262151:JI262492 TE262151:TE262492 ADA262151:ADA262492 AMW262151:AMW262492 AWS262151:AWS262492 BGO262151:BGO262492 BQK262151:BQK262492 CAG262151:CAG262492 CKC262151:CKC262492 CTY262151:CTY262492 DDU262151:DDU262492 DNQ262151:DNQ262492 DXM262151:DXM262492 EHI262151:EHI262492 ERE262151:ERE262492 FBA262151:FBA262492 FKW262151:FKW262492 FUS262151:FUS262492 GEO262151:GEO262492 GOK262151:GOK262492 GYG262151:GYG262492 HIC262151:HIC262492 HRY262151:HRY262492 IBU262151:IBU262492 ILQ262151:ILQ262492 IVM262151:IVM262492 JFI262151:JFI262492 JPE262151:JPE262492 JZA262151:JZA262492 KIW262151:KIW262492 KSS262151:KSS262492 LCO262151:LCO262492 LMK262151:LMK262492 LWG262151:LWG262492 MGC262151:MGC262492 MPY262151:MPY262492 MZU262151:MZU262492 NJQ262151:NJQ262492 NTM262151:NTM262492 ODI262151:ODI262492 ONE262151:ONE262492 OXA262151:OXA262492 PGW262151:PGW262492 PQS262151:PQS262492 QAO262151:QAO262492 QKK262151:QKK262492 QUG262151:QUG262492 REC262151:REC262492 RNY262151:RNY262492 RXU262151:RXU262492 SHQ262151:SHQ262492 SRM262151:SRM262492 TBI262151:TBI262492 TLE262151:TLE262492 TVA262151:TVA262492 UEW262151:UEW262492 UOS262151:UOS262492 UYO262151:UYO262492 VIK262151:VIK262492 VSG262151:VSG262492 WCC262151:WCC262492 WLY262151:WLY262492 WVU262151:WVU262492 TBI983047:TBI983388 JI327687:JI328028 TE327687:TE328028 ADA327687:ADA328028 AMW327687:AMW328028 AWS327687:AWS328028 BGO327687:BGO328028 BQK327687:BQK328028 CAG327687:CAG328028 CKC327687:CKC328028 CTY327687:CTY328028 DDU327687:DDU328028 DNQ327687:DNQ328028 DXM327687:DXM328028 EHI327687:EHI328028 ERE327687:ERE328028 FBA327687:FBA328028 FKW327687:FKW328028 FUS327687:FUS328028 GEO327687:GEO328028 GOK327687:GOK328028 GYG327687:GYG328028 HIC327687:HIC328028 HRY327687:HRY328028 IBU327687:IBU328028 ILQ327687:ILQ328028 IVM327687:IVM328028 JFI327687:JFI328028 JPE327687:JPE328028 JZA327687:JZA328028 KIW327687:KIW328028 KSS327687:KSS328028 LCO327687:LCO328028 LMK327687:LMK328028 LWG327687:LWG328028 MGC327687:MGC328028 MPY327687:MPY328028 MZU327687:MZU328028 NJQ327687:NJQ328028 NTM327687:NTM328028 ODI327687:ODI328028 ONE327687:ONE328028 OXA327687:OXA328028 PGW327687:PGW328028 PQS327687:PQS328028 QAO327687:QAO328028 QKK327687:QKK328028 QUG327687:QUG328028 REC327687:REC328028 RNY327687:RNY328028 RXU327687:RXU328028 SHQ327687:SHQ328028 SRM327687:SRM328028 TBI327687:TBI328028 TLE327687:TLE328028 TVA327687:TVA328028 UEW327687:UEW328028 UOS327687:UOS328028 UYO327687:UYO328028 VIK327687:VIK328028 VSG327687:VSG328028 WCC327687:WCC328028 WLY327687:WLY328028 WVU327687:WVU328028 TLE983047:TLE983388 JI393223:JI393564 TE393223:TE393564 ADA393223:ADA393564 AMW393223:AMW393564 AWS393223:AWS393564 BGO393223:BGO393564 BQK393223:BQK393564 CAG393223:CAG393564 CKC393223:CKC393564 CTY393223:CTY393564 DDU393223:DDU393564 DNQ393223:DNQ393564 DXM393223:DXM393564 EHI393223:EHI393564 ERE393223:ERE393564 FBA393223:FBA393564 FKW393223:FKW393564 FUS393223:FUS393564 GEO393223:GEO393564 GOK393223:GOK393564 GYG393223:GYG393564 HIC393223:HIC393564 HRY393223:HRY393564 IBU393223:IBU393564 ILQ393223:ILQ393564 IVM393223:IVM393564 JFI393223:JFI393564 JPE393223:JPE393564 JZA393223:JZA393564 KIW393223:KIW393564 KSS393223:KSS393564 LCO393223:LCO393564 LMK393223:LMK393564 LWG393223:LWG393564 MGC393223:MGC393564 MPY393223:MPY393564 MZU393223:MZU393564 NJQ393223:NJQ393564 NTM393223:NTM393564 ODI393223:ODI393564 ONE393223:ONE393564 OXA393223:OXA393564 PGW393223:PGW393564 PQS393223:PQS393564 QAO393223:QAO393564 QKK393223:QKK393564 QUG393223:QUG393564 REC393223:REC393564 RNY393223:RNY393564 RXU393223:RXU393564 SHQ393223:SHQ393564 SRM393223:SRM393564 TBI393223:TBI393564 TLE393223:TLE393564 TVA393223:TVA393564 UEW393223:UEW393564 UOS393223:UOS393564 UYO393223:UYO393564 VIK393223:VIK393564 VSG393223:VSG393564 WCC393223:WCC393564 WLY393223:WLY393564 WVU393223:WVU393564 TVA983047:TVA983388 JI458759:JI459100 TE458759:TE459100 ADA458759:ADA459100 AMW458759:AMW459100 AWS458759:AWS459100 BGO458759:BGO459100 BQK458759:BQK459100 CAG458759:CAG459100 CKC458759:CKC459100 CTY458759:CTY459100 DDU458759:DDU459100 DNQ458759:DNQ459100 DXM458759:DXM459100 EHI458759:EHI459100 ERE458759:ERE459100 FBA458759:FBA459100 FKW458759:FKW459100 FUS458759:FUS459100 GEO458759:GEO459100 GOK458759:GOK459100 GYG458759:GYG459100 HIC458759:HIC459100 HRY458759:HRY459100 IBU458759:IBU459100 ILQ458759:ILQ459100 IVM458759:IVM459100 JFI458759:JFI459100 JPE458759:JPE459100 JZA458759:JZA459100 KIW458759:KIW459100 KSS458759:KSS459100 LCO458759:LCO459100 LMK458759:LMK459100 LWG458759:LWG459100 MGC458759:MGC459100 MPY458759:MPY459100 MZU458759:MZU459100 NJQ458759:NJQ459100 NTM458759:NTM459100 ODI458759:ODI459100 ONE458759:ONE459100 OXA458759:OXA459100 PGW458759:PGW459100 PQS458759:PQS459100 QAO458759:QAO459100 QKK458759:QKK459100 QUG458759:QUG459100 REC458759:REC459100 RNY458759:RNY459100 RXU458759:RXU459100 SHQ458759:SHQ459100 SRM458759:SRM459100 TBI458759:TBI459100 TLE458759:TLE459100 TVA458759:TVA459100 UEW458759:UEW459100 UOS458759:UOS459100 UYO458759:UYO459100 VIK458759:VIK459100 VSG458759:VSG459100 WCC458759:WCC459100 WLY458759:WLY459100 WVU458759:WVU459100 UEW983047:UEW983388 JI524295:JI524636 TE524295:TE524636 ADA524295:ADA524636 AMW524295:AMW524636 AWS524295:AWS524636 BGO524295:BGO524636 BQK524295:BQK524636 CAG524295:CAG524636 CKC524295:CKC524636 CTY524295:CTY524636 DDU524295:DDU524636 DNQ524295:DNQ524636 DXM524295:DXM524636 EHI524295:EHI524636 ERE524295:ERE524636 FBA524295:FBA524636 FKW524295:FKW524636 FUS524295:FUS524636 GEO524295:GEO524636 GOK524295:GOK524636 GYG524295:GYG524636 HIC524295:HIC524636 HRY524295:HRY524636 IBU524295:IBU524636 ILQ524295:ILQ524636 IVM524295:IVM524636 JFI524295:JFI524636 JPE524295:JPE524636 JZA524295:JZA524636 KIW524295:KIW524636 KSS524295:KSS524636 LCO524295:LCO524636 LMK524295:LMK524636 LWG524295:LWG524636 MGC524295:MGC524636 MPY524295:MPY524636 MZU524295:MZU524636 NJQ524295:NJQ524636 NTM524295:NTM524636 ODI524295:ODI524636 ONE524295:ONE524636 OXA524295:OXA524636 PGW524295:PGW524636 PQS524295:PQS524636 QAO524295:QAO524636 QKK524295:QKK524636 QUG524295:QUG524636 REC524295:REC524636 RNY524295:RNY524636 RXU524295:RXU524636 SHQ524295:SHQ524636 SRM524295:SRM524636 TBI524295:TBI524636 TLE524295:TLE524636 TVA524295:TVA524636 UEW524295:UEW524636 UOS524295:UOS524636 UYO524295:UYO524636 VIK524295:VIK524636 VSG524295:VSG524636 WCC524295:WCC524636 WLY524295:WLY524636 WVU524295:WVU524636 UOS983047:UOS983388 JI589831:JI590172 TE589831:TE590172 ADA589831:ADA590172 AMW589831:AMW590172 AWS589831:AWS590172 BGO589831:BGO590172 BQK589831:BQK590172 CAG589831:CAG590172 CKC589831:CKC590172 CTY589831:CTY590172 DDU589831:DDU590172 DNQ589831:DNQ590172 DXM589831:DXM590172 EHI589831:EHI590172 ERE589831:ERE590172 FBA589831:FBA590172 FKW589831:FKW590172 FUS589831:FUS590172 GEO589831:GEO590172 GOK589831:GOK590172 GYG589831:GYG590172 HIC589831:HIC590172 HRY589831:HRY590172 IBU589831:IBU590172 ILQ589831:ILQ590172 IVM589831:IVM590172 JFI589831:JFI590172 JPE589831:JPE590172 JZA589831:JZA590172 KIW589831:KIW590172 KSS589831:KSS590172 LCO589831:LCO590172 LMK589831:LMK590172 LWG589831:LWG590172 MGC589831:MGC590172 MPY589831:MPY590172 MZU589831:MZU590172 NJQ589831:NJQ590172 NTM589831:NTM590172 ODI589831:ODI590172 ONE589831:ONE590172 OXA589831:OXA590172 PGW589831:PGW590172 PQS589831:PQS590172 QAO589831:QAO590172 QKK589831:QKK590172 QUG589831:QUG590172 REC589831:REC590172 RNY589831:RNY590172 RXU589831:RXU590172 SHQ589831:SHQ590172 SRM589831:SRM590172 TBI589831:TBI590172 TLE589831:TLE590172 TVA589831:TVA590172 UEW589831:UEW590172 UOS589831:UOS590172 UYO589831:UYO590172 VIK589831:VIK590172 VSG589831:VSG590172 WCC589831:WCC590172 WLY589831:WLY590172 WVU589831:WVU590172 UYO983047:UYO983388 JI655367:JI655708 TE655367:TE655708 ADA655367:ADA655708 AMW655367:AMW655708 AWS655367:AWS655708 BGO655367:BGO655708 BQK655367:BQK655708 CAG655367:CAG655708 CKC655367:CKC655708 CTY655367:CTY655708 DDU655367:DDU655708 DNQ655367:DNQ655708 DXM655367:DXM655708 EHI655367:EHI655708 ERE655367:ERE655708 FBA655367:FBA655708 FKW655367:FKW655708 FUS655367:FUS655708 GEO655367:GEO655708 GOK655367:GOK655708 GYG655367:GYG655708 HIC655367:HIC655708 HRY655367:HRY655708 IBU655367:IBU655708 ILQ655367:ILQ655708 IVM655367:IVM655708 JFI655367:JFI655708 JPE655367:JPE655708 JZA655367:JZA655708 KIW655367:KIW655708 KSS655367:KSS655708 LCO655367:LCO655708 LMK655367:LMK655708 LWG655367:LWG655708 MGC655367:MGC655708 MPY655367:MPY655708 MZU655367:MZU655708 NJQ655367:NJQ655708 NTM655367:NTM655708 ODI655367:ODI655708 ONE655367:ONE655708 OXA655367:OXA655708 PGW655367:PGW655708 PQS655367:PQS655708 QAO655367:QAO655708 QKK655367:QKK655708 QUG655367:QUG655708 REC655367:REC655708 RNY655367:RNY655708 RXU655367:RXU655708 SHQ655367:SHQ655708 SRM655367:SRM655708 TBI655367:TBI655708 TLE655367:TLE655708 TVA655367:TVA655708 UEW655367:UEW655708 UOS655367:UOS655708 UYO655367:UYO655708 VIK655367:VIK655708 VSG655367:VSG655708 WCC655367:WCC655708 WLY655367:WLY655708 WVU655367:WVU655708 VIK983047:VIK983388 JI720903:JI721244 TE720903:TE721244 ADA720903:ADA721244 AMW720903:AMW721244 AWS720903:AWS721244 BGO720903:BGO721244 BQK720903:BQK721244 CAG720903:CAG721244 CKC720903:CKC721244 CTY720903:CTY721244 DDU720903:DDU721244 DNQ720903:DNQ721244 DXM720903:DXM721244 EHI720903:EHI721244 ERE720903:ERE721244 FBA720903:FBA721244 FKW720903:FKW721244 FUS720903:FUS721244 GEO720903:GEO721244 GOK720903:GOK721244 GYG720903:GYG721244 HIC720903:HIC721244 HRY720903:HRY721244 IBU720903:IBU721244 ILQ720903:ILQ721244 IVM720903:IVM721244 JFI720903:JFI721244 JPE720903:JPE721244 JZA720903:JZA721244 KIW720903:KIW721244 KSS720903:KSS721244 LCO720903:LCO721244 LMK720903:LMK721244 LWG720903:LWG721244 MGC720903:MGC721244 MPY720903:MPY721244 MZU720903:MZU721244 NJQ720903:NJQ721244 NTM720903:NTM721244 ODI720903:ODI721244 ONE720903:ONE721244 OXA720903:OXA721244 PGW720903:PGW721244 PQS720903:PQS721244 QAO720903:QAO721244 QKK720903:QKK721244 QUG720903:QUG721244 REC720903:REC721244 RNY720903:RNY721244 RXU720903:RXU721244 SHQ720903:SHQ721244 SRM720903:SRM721244 TBI720903:TBI721244 TLE720903:TLE721244 TVA720903:TVA721244 UEW720903:UEW721244 UOS720903:UOS721244 UYO720903:UYO721244 VIK720903:VIK721244 VSG720903:VSG721244 WCC720903:WCC721244 WLY720903:WLY721244 WVU720903:WVU721244 VSG983047:VSG983388 JI786439:JI786780 TE786439:TE786780 ADA786439:ADA786780 AMW786439:AMW786780 AWS786439:AWS786780 BGO786439:BGO786780 BQK786439:BQK786780 CAG786439:CAG786780 CKC786439:CKC786780 CTY786439:CTY786780 DDU786439:DDU786780 DNQ786439:DNQ786780 DXM786439:DXM786780 EHI786439:EHI786780 ERE786439:ERE786780 FBA786439:FBA786780 FKW786439:FKW786780 FUS786439:FUS786780 GEO786439:GEO786780 GOK786439:GOK786780 GYG786439:GYG786780 HIC786439:HIC786780 HRY786439:HRY786780 IBU786439:IBU786780 ILQ786439:ILQ786780 IVM786439:IVM786780 JFI786439:JFI786780 JPE786439:JPE786780 JZA786439:JZA786780 KIW786439:KIW786780 KSS786439:KSS786780 LCO786439:LCO786780 LMK786439:LMK786780 LWG786439:LWG786780 MGC786439:MGC786780 MPY786439:MPY786780 MZU786439:MZU786780 NJQ786439:NJQ786780 NTM786439:NTM786780 ODI786439:ODI786780 ONE786439:ONE786780 OXA786439:OXA786780 PGW786439:PGW786780 PQS786439:PQS786780 QAO786439:QAO786780 QKK786439:QKK786780 QUG786439:QUG786780 REC786439:REC786780 RNY786439:RNY786780 RXU786439:RXU786780 SHQ786439:SHQ786780 SRM786439:SRM786780 TBI786439:TBI786780 TLE786439:TLE786780 TVA786439:TVA786780 UEW786439:UEW786780 UOS786439:UOS786780 UYO786439:UYO786780 VIK786439:VIK786780 VSG786439:VSG786780 WCC786439:WCC786780 WLY786439:WLY786780 WVU786439:WVU786780 WCC983047:WCC983388 JI851975:JI852316 TE851975:TE852316 ADA851975:ADA852316 AMW851975:AMW852316 AWS851975:AWS852316 BGO851975:BGO852316 BQK851975:BQK852316 CAG851975:CAG852316 CKC851975:CKC852316 CTY851975:CTY852316 DDU851975:DDU852316 DNQ851975:DNQ852316 DXM851975:DXM852316 EHI851975:EHI852316 ERE851975:ERE852316 FBA851975:FBA852316 FKW851975:FKW852316 FUS851975:FUS852316 GEO851975:GEO852316 GOK851975:GOK852316 GYG851975:GYG852316 HIC851975:HIC852316 HRY851975:HRY852316 IBU851975:IBU852316 ILQ851975:ILQ852316 IVM851975:IVM852316 JFI851975:JFI852316 JPE851975:JPE852316 JZA851975:JZA852316 KIW851975:KIW852316 KSS851975:KSS852316 LCO851975:LCO852316 LMK851975:LMK852316 LWG851975:LWG852316 MGC851975:MGC852316 MPY851975:MPY852316 MZU851975:MZU852316 NJQ851975:NJQ852316 NTM851975:NTM852316 ODI851975:ODI852316 ONE851975:ONE852316 OXA851975:OXA852316 PGW851975:PGW852316 PQS851975:PQS852316 QAO851975:QAO852316 QKK851975:QKK852316 QUG851975:QUG852316 REC851975:REC852316 RNY851975:RNY852316 RXU851975:RXU852316 SHQ851975:SHQ852316 SRM851975:SRM852316 TBI851975:TBI852316 TLE851975:TLE852316 TVA851975:TVA852316 UEW851975:UEW852316 UOS851975:UOS852316 UYO851975:UYO852316 VIK851975:VIK852316 VSG851975:VSG852316 WCC851975:WCC852316 WLY851975:WLY852316 WVU851975:WVU852316 WLY983047:WLY983388 JI917511:JI917852 TE917511:TE917852 ADA917511:ADA917852 AMW917511:AMW917852 AWS917511:AWS917852 BGO917511:BGO917852 BQK917511:BQK917852 CAG917511:CAG917852 CKC917511:CKC917852 CTY917511:CTY917852 DDU917511:DDU917852 DNQ917511:DNQ917852 DXM917511:DXM917852 EHI917511:EHI917852 ERE917511:ERE917852 FBA917511:FBA917852 FKW917511:FKW917852 FUS917511:FUS917852 GEO917511:GEO917852 GOK917511:GOK917852 GYG917511:GYG917852 HIC917511:HIC917852 HRY917511:HRY917852 IBU917511:IBU917852 ILQ917511:ILQ917852 IVM917511:IVM917852 JFI917511:JFI917852 JPE917511:JPE917852 JZA917511:JZA917852 KIW917511:KIW917852 KSS917511:KSS917852 LCO917511:LCO917852 LMK917511:LMK917852 LWG917511:LWG917852 MGC917511:MGC917852 MPY917511:MPY917852 MZU917511:MZU917852 NJQ917511:NJQ917852 NTM917511:NTM917852 ODI917511:ODI917852 ONE917511:ONE917852 OXA917511:OXA917852 PGW917511:PGW917852 PQS917511:PQS917852 QAO917511:QAO917852 QKK917511:QKK917852 QUG917511:QUG917852 REC917511:REC917852 RNY917511:RNY917852 RXU917511:RXU917852 SHQ917511:SHQ917852 SRM917511:SRM917852 TBI917511:TBI917852 TLE917511:TLE917852 TVA917511:TVA917852 UEW917511:UEW917852 UOS917511:UOS917852 UYO917511:UYO917852 VIK917511:VIK917852 VSG917511:VSG917852 WCC917511:WCC917852 WLY917511:WLY917852 WVU917511:WVU917852 WVU983047:WVU983388 JI983047:JI983388 TE983047:TE983388 ADA983047:ADA983388 AMW983047:AMW983388 AWS983047:AWS983388 BGO983047:BGO983388 BQK983047:BQK983388 CAG983047:CAG983388 CKC983047:CKC983388 CTY983047:CTY983388 DDU983047:DDU983388 DNQ983047:DNQ983388 DXM983047:DXM983388 EHI983047:EHI983388 ERE983047:ERE983388 FBA983047:FBA983388 FKW983047:FKW983388 FUS983047:FUS983388 GEO983047:GEO983388 GOK983047:GOK983388 GYG983047:GYG983388 HIC983047:HIC983388 HRY983047:HRY983388 IBU983047:IBU983388 ILQ983047:ILQ983388 IVM983047:IVM983388 JFI983047:JFI983388 JPE983047:JPE983388 JZA983047:JZA983388 KIW983047:KIW983388 KSS983047:KSS983388 LCO983047:LCO983388 LMK983047:LMK983388 LWG983047:LWG983388 MGC983047:MGC983388 MPY983047:MPY983388 MZU983047:MZU983388 NJQ983047:NJQ983388 NTM983047:NTM983388 ODI983047:ODI983388 ONE983047:ONE983388 OXA983047:OXA983388 PGW983047:PGW983388 PQS983047:PQS983388 QAO983047:QAO983388 QKK983047:QKK983388 QUG983047:QUG983388" xr:uid="{00000000-0002-0000-0100-000001000000}">
      <formula1>ACCOMPAGNO</formula1>
    </dataValidation>
    <dataValidation type="whole" allowBlank="1" showInputMessage="1" showErrorMessage="1" sqref="WVP983047:WVP983388 JD7:JD348 SZ7:SZ348 ACV7:ACV348 AMR7:AMR348 AWN7:AWN348 BGJ7:BGJ348 BQF7:BQF348 CAB7:CAB348 CJX7:CJX348 CTT7:CTT348 DDP7:DDP348 DNL7:DNL348 DXH7:DXH348 EHD7:EHD348 EQZ7:EQZ348 FAV7:FAV348 FKR7:FKR348 FUN7:FUN348 GEJ7:GEJ348 GOF7:GOF348 GYB7:GYB348 HHX7:HHX348 HRT7:HRT348 IBP7:IBP348 ILL7:ILL348 IVH7:IVH348 JFD7:JFD348 JOZ7:JOZ348 JYV7:JYV348 KIR7:KIR348 KSN7:KSN348 LCJ7:LCJ348 LMF7:LMF348 LWB7:LWB348 MFX7:MFX348 MPT7:MPT348 MZP7:MZP348 NJL7:NJL348 NTH7:NTH348 ODD7:ODD348 OMZ7:OMZ348 OWV7:OWV348 PGR7:PGR348 PQN7:PQN348 QAJ7:QAJ348 QKF7:QKF348 QUB7:QUB348 RDX7:RDX348 RNT7:RNT348 RXP7:RXP348 SHL7:SHL348 SRH7:SRH348 TBD7:TBD348 TKZ7:TKZ348 TUV7:TUV348 UER7:UER348 UON7:UON348 UYJ7:UYJ348 VIF7:VIF348 VSB7:VSB348 WBX7:WBX348 WLT7:WLT348 WVP7:WVP348 H65543:H65884 JD65543:JD65884 SZ65543:SZ65884 ACV65543:ACV65884 AMR65543:AMR65884 AWN65543:AWN65884 BGJ65543:BGJ65884 BQF65543:BQF65884 CAB65543:CAB65884 CJX65543:CJX65884 CTT65543:CTT65884 DDP65543:DDP65884 DNL65543:DNL65884 DXH65543:DXH65884 EHD65543:EHD65884 EQZ65543:EQZ65884 FAV65543:FAV65884 FKR65543:FKR65884 FUN65543:FUN65884 GEJ65543:GEJ65884 GOF65543:GOF65884 GYB65543:GYB65884 HHX65543:HHX65884 HRT65543:HRT65884 IBP65543:IBP65884 ILL65543:ILL65884 IVH65543:IVH65884 JFD65543:JFD65884 JOZ65543:JOZ65884 JYV65543:JYV65884 KIR65543:KIR65884 KSN65543:KSN65884 LCJ65543:LCJ65884 LMF65543:LMF65884 LWB65543:LWB65884 MFX65543:MFX65884 MPT65543:MPT65884 MZP65543:MZP65884 NJL65543:NJL65884 NTH65543:NTH65884 ODD65543:ODD65884 OMZ65543:OMZ65884 OWV65543:OWV65884 PGR65543:PGR65884 PQN65543:PQN65884 QAJ65543:QAJ65884 QKF65543:QKF65884 QUB65543:QUB65884 RDX65543:RDX65884 RNT65543:RNT65884 RXP65543:RXP65884 SHL65543:SHL65884 SRH65543:SRH65884 TBD65543:TBD65884 TKZ65543:TKZ65884 TUV65543:TUV65884 UER65543:UER65884 UON65543:UON65884 UYJ65543:UYJ65884 VIF65543:VIF65884 VSB65543:VSB65884 WBX65543:WBX65884 WLT65543:WLT65884 WVP65543:WVP65884 H131079:H131420 JD131079:JD131420 SZ131079:SZ131420 ACV131079:ACV131420 AMR131079:AMR131420 AWN131079:AWN131420 BGJ131079:BGJ131420 BQF131079:BQF131420 CAB131079:CAB131420 CJX131079:CJX131420 CTT131079:CTT131420 DDP131079:DDP131420 DNL131079:DNL131420 DXH131079:DXH131420 EHD131079:EHD131420 EQZ131079:EQZ131420 FAV131079:FAV131420 FKR131079:FKR131420 FUN131079:FUN131420 GEJ131079:GEJ131420 GOF131079:GOF131420 GYB131079:GYB131420 HHX131079:HHX131420 HRT131079:HRT131420 IBP131079:IBP131420 ILL131079:ILL131420 IVH131079:IVH131420 JFD131079:JFD131420 JOZ131079:JOZ131420 JYV131079:JYV131420 KIR131079:KIR131420 KSN131079:KSN131420 LCJ131079:LCJ131420 LMF131079:LMF131420 LWB131079:LWB131420 MFX131079:MFX131420 MPT131079:MPT131420 MZP131079:MZP131420 NJL131079:NJL131420 NTH131079:NTH131420 ODD131079:ODD131420 OMZ131079:OMZ131420 OWV131079:OWV131420 PGR131079:PGR131420 PQN131079:PQN131420 QAJ131079:QAJ131420 QKF131079:QKF131420 QUB131079:QUB131420 RDX131079:RDX131420 RNT131079:RNT131420 RXP131079:RXP131420 SHL131079:SHL131420 SRH131079:SRH131420 TBD131079:TBD131420 TKZ131079:TKZ131420 TUV131079:TUV131420 UER131079:UER131420 UON131079:UON131420 UYJ131079:UYJ131420 VIF131079:VIF131420 VSB131079:VSB131420 WBX131079:WBX131420 WLT131079:WLT131420 WVP131079:WVP131420 H196615:H196956 JD196615:JD196956 SZ196615:SZ196956 ACV196615:ACV196956 AMR196615:AMR196956 AWN196615:AWN196956 BGJ196615:BGJ196956 BQF196615:BQF196956 CAB196615:CAB196956 CJX196615:CJX196956 CTT196615:CTT196956 DDP196615:DDP196956 DNL196615:DNL196956 DXH196615:DXH196956 EHD196615:EHD196956 EQZ196615:EQZ196956 FAV196615:FAV196956 FKR196615:FKR196956 FUN196615:FUN196956 GEJ196615:GEJ196956 GOF196615:GOF196956 GYB196615:GYB196956 HHX196615:HHX196956 HRT196615:HRT196956 IBP196615:IBP196956 ILL196615:ILL196956 IVH196615:IVH196956 JFD196615:JFD196956 JOZ196615:JOZ196956 JYV196615:JYV196956 KIR196615:KIR196956 KSN196615:KSN196956 LCJ196615:LCJ196956 LMF196615:LMF196956 LWB196615:LWB196956 MFX196615:MFX196956 MPT196615:MPT196956 MZP196615:MZP196956 NJL196615:NJL196956 NTH196615:NTH196956 ODD196615:ODD196956 OMZ196615:OMZ196956 OWV196615:OWV196956 PGR196615:PGR196956 PQN196615:PQN196956 QAJ196615:QAJ196956 QKF196615:QKF196956 QUB196615:QUB196956 RDX196615:RDX196956 RNT196615:RNT196956 RXP196615:RXP196956 SHL196615:SHL196956 SRH196615:SRH196956 TBD196615:TBD196956 TKZ196615:TKZ196956 TUV196615:TUV196956 UER196615:UER196956 UON196615:UON196956 UYJ196615:UYJ196956 VIF196615:VIF196956 VSB196615:VSB196956 WBX196615:WBX196956 WLT196615:WLT196956 WVP196615:WVP196956 H262151:H262492 JD262151:JD262492 SZ262151:SZ262492 ACV262151:ACV262492 AMR262151:AMR262492 AWN262151:AWN262492 BGJ262151:BGJ262492 BQF262151:BQF262492 CAB262151:CAB262492 CJX262151:CJX262492 CTT262151:CTT262492 DDP262151:DDP262492 DNL262151:DNL262492 DXH262151:DXH262492 EHD262151:EHD262492 EQZ262151:EQZ262492 FAV262151:FAV262492 FKR262151:FKR262492 FUN262151:FUN262492 GEJ262151:GEJ262492 GOF262151:GOF262492 GYB262151:GYB262492 HHX262151:HHX262492 HRT262151:HRT262492 IBP262151:IBP262492 ILL262151:ILL262492 IVH262151:IVH262492 JFD262151:JFD262492 JOZ262151:JOZ262492 JYV262151:JYV262492 KIR262151:KIR262492 KSN262151:KSN262492 LCJ262151:LCJ262492 LMF262151:LMF262492 LWB262151:LWB262492 MFX262151:MFX262492 MPT262151:MPT262492 MZP262151:MZP262492 NJL262151:NJL262492 NTH262151:NTH262492 ODD262151:ODD262492 OMZ262151:OMZ262492 OWV262151:OWV262492 PGR262151:PGR262492 PQN262151:PQN262492 QAJ262151:QAJ262492 QKF262151:QKF262492 QUB262151:QUB262492 RDX262151:RDX262492 RNT262151:RNT262492 RXP262151:RXP262492 SHL262151:SHL262492 SRH262151:SRH262492 TBD262151:TBD262492 TKZ262151:TKZ262492 TUV262151:TUV262492 UER262151:UER262492 UON262151:UON262492 UYJ262151:UYJ262492 VIF262151:VIF262492 VSB262151:VSB262492 WBX262151:WBX262492 WLT262151:WLT262492 WVP262151:WVP262492 H327687:H328028 JD327687:JD328028 SZ327687:SZ328028 ACV327687:ACV328028 AMR327687:AMR328028 AWN327687:AWN328028 BGJ327687:BGJ328028 BQF327687:BQF328028 CAB327687:CAB328028 CJX327687:CJX328028 CTT327687:CTT328028 DDP327687:DDP328028 DNL327687:DNL328028 DXH327687:DXH328028 EHD327687:EHD328028 EQZ327687:EQZ328028 FAV327687:FAV328028 FKR327687:FKR328028 FUN327687:FUN328028 GEJ327687:GEJ328028 GOF327687:GOF328028 GYB327687:GYB328028 HHX327687:HHX328028 HRT327687:HRT328028 IBP327687:IBP328028 ILL327687:ILL328028 IVH327687:IVH328028 JFD327687:JFD328028 JOZ327687:JOZ328028 JYV327687:JYV328028 KIR327687:KIR328028 KSN327687:KSN328028 LCJ327687:LCJ328028 LMF327687:LMF328028 LWB327687:LWB328028 MFX327687:MFX328028 MPT327687:MPT328028 MZP327687:MZP328028 NJL327687:NJL328028 NTH327687:NTH328028 ODD327687:ODD328028 OMZ327687:OMZ328028 OWV327687:OWV328028 PGR327687:PGR328028 PQN327687:PQN328028 QAJ327687:QAJ328028 QKF327687:QKF328028 QUB327687:QUB328028 RDX327687:RDX328028 RNT327687:RNT328028 RXP327687:RXP328028 SHL327687:SHL328028 SRH327687:SRH328028 TBD327687:TBD328028 TKZ327687:TKZ328028 TUV327687:TUV328028 UER327687:UER328028 UON327687:UON328028 UYJ327687:UYJ328028 VIF327687:VIF328028 VSB327687:VSB328028 WBX327687:WBX328028 WLT327687:WLT328028 WVP327687:WVP328028 H393223:H393564 JD393223:JD393564 SZ393223:SZ393564 ACV393223:ACV393564 AMR393223:AMR393564 AWN393223:AWN393564 BGJ393223:BGJ393564 BQF393223:BQF393564 CAB393223:CAB393564 CJX393223:CJX393564 CTT393223:CTT393564 DDP393223:DDP393564 DNL393223:DNL393564 DXH393223:DXH393564 EHD393223:EHD393564 EQZ393223:EQZ393564 FAV393223:FAV393564 FKR393223:FKR393564 FUN393223:FUN393564 GEJ393223:GEJ393564 GOF393223:GOF393564 GYB393223:GYB393564 HHX393223:HHX393564 HRT393223:HRT393564 IBP393223:IBP393564 ILL393223:ILL393564 IVH393223:IVH393564 JFD393223:JFD393564 JOZ393223:JOZ393564 JYV393223:JYV393564 KIR393223:KIR393564 KSN393223:KSN393564 LCJ393223:LCJ393564 LMF393223:LMF393564 LWB393223:LWB393564 MFX393223:MFX393564 MPT393223:MPT393564 MZP393223:MZP393564 NJL393223:NJL393564 NTH393223:NTH393564 ODD393223:ODD393564 OMZ393223:OMZ393564 OWV393223:OWV393564 PGR393223:PGR393564 PQN393223:PQN393564 QAJ393223:QAJ393564 QKF393223:QKF393564 QUB393223:QUB393564 RDX393223:RDX393564 RNT393223:RNT393564 RXP393223:RXP393564 SHL393223:SHL393564 SRH393223:SRH393564 TBD393223:TBD393564 TKZ393223:TKZ393564 TUV393223:TUV393564 UER393223:UER393564 UON393223:UON393564 UYJ393223:UYJ393564 VIF393223:VIF393564 VSB393223:VSB393564 WBX393223:WBX393564 WLT393223:WLT393564 WVP393223:WVP393564 H458759:H459100 JD458759:JD459100 SZ458759:SZ459100 ACV458759:ACV459100 AMR458759:AMR459100 AWN458759:AWN459100 BGJ458759:BGJ459100 BQF458759:BQF459100 CAB458759:CAB459100 CJX458759:CJX459100 CTT458759:CTT459100 DDP458759:DDP459100 DNL458759:DNL459100 DXH458759:DXH459100 EHD458759:EHD459100 EQZ458759:EQZ459100 FAV458759:FAV459100 FKR458759:FKR459100 FUN458759:FUN459100 GEJ458759:GEJ459100 GOF458759:GOF459100 GYB458759:GYB459100 HHX458759:HHX459100 HRT458759:HRT459100 IBP458759:IBP459100 ILL458759:ILL459100 IVH458759:IVH459100 JFD458759:JFD459100 JOZ458759:JOZ459100 JYV458759:JYV459100 KIR458759:KIR459100 KSN458759:KSN459100 LCJ458759:LCJ459100 LMF458759:LMF459100 LWB458759:LWB459100 MFX458759:MFX459100 MPT458759:MPT459100 MZP458759:MZP459100 NJL458759:NJL459100 NTH458759:NTH459100 ODD458759:ODD459100 OMZ458759:OMZ459100 OWV458759:OWV459100 PGR458759:PGR459100 PQN458759:PQN459100 QAJ458759:QAJ459100 QKF458759:QKF459100 QUB458759:QUB459100 RDX458759:RDX459100 RNT458759:RNT459100 RXP458759:RXP459100 SHL458759:SHL459100 SRH458759:SRH459100 TBD458759:TBD459100 TKZ458759:TKZ459100 TUV458759:TUV459100 UER458759:UER459100 UON458759:UON459100 UYJ458759:UYJ459100 VIF458759:VIF459100 VSB458759:VSB459100 WBX458759:WBX459100 WLT458759:WLT459100 WVP458759:WVP459100 H524295:H524636 JD524295:JD524636 SZ524295:SZ524636 ACV524295:ACV524636 AMR524295:AMR524636 AWN524295:AWN524636 BGJ524295:BGJ524636 BQF524295:BQF524636 CAB524295:CAB524636 CJX524295:CJX524636 CTT524295:CTT524636 DDP524295:DDP524636 DNL524295:DNL524636 DXH524295:DXH524636 EHD524295:EHD524636 EQZ524295:EQZ524636 FAV524295:FAV524636 FKR524295:FKR524636 FUN524295:FUN524636 GEJ524295:GEJ524636 GOF524295:GOF524636 GYB524295:GYB524636 HHX524295:HHX524636 HRT524295:HRT524636 IBP524295:IBP524636 ILL524295:ILL524636 IVH524295:IVH524636 JFD524295:JFD524636 JOZ524295:JOZ524636 JYV524295:JYV524636 KIR524295:KIR524636 KSN524295:KSN524636 LCJ524295:LCJ524636 LMF524295:LMF524636 LWB524295:LWB524636 MFX524295:MFX524636 MPT524295:MPT524636 MZP524295:MZP524636 NJL524295:NJL524636 NTH524295:NTH524636 ODD524295:ODD524636 OMZ524295:OMZ524636 OWV524295:OWV524636 PGR524295:PGR524636 PQN524295:PQN524636 QAJ524295:QAJ524636 QKF524295:QKF524636 QUB524295:QUB524636 RDX524295:RDX524636 RNT524295:RNT524636 RXP524295:RXP524636 SHL524295:SHL524636 SRH524295:SRH524636 TBD524295:TBD524636 TKZ524295:TKZ524636 TUV524295:TUV524636 UER524295:UER524636 UON524295:UON524636 UYJ524295:UYJ524636 VIF524295:VIF524636 VSB524295:VSB524636 WBX524295:WBX524636 WLT524295:WLT524636 WVP524295:WVP524636 H589831:H590172 JD589831:JD590172 SZ589831:SZ590172 ACV589831:ACV590172 AMR589831:AMR590172 AWN589831:AWN590172 BGJ589831:BGJ590172 BQF589831:BQF590172 CAB589831:CAB590172 CJX589831:CJX590172 CTT589831:CTT590172 DDP589831:DDP590172 DNL589831:DNL590172 DXH589831:DXH590172 EHD589831:EHD590172 EQZ589831:EQZ590172 FAV589831:FAV590172 FKR589831:FKR590172 FUN589831:FUN590172 GEJ589831:GEJ590172 GOF589831:GOF590172 GYB589831:GYB590172 HHX589831:HHX590172 HRT589831:HRT590172 IBP589831:IBP590172 ILL589831:ILL590172 IVH589831:IVH590172 JFD589831:JFD590172 JOZ589831:JOZ590172 JYV589831:JYV590172 KIR589831:KIR590172 KSN589831:KSN590172 LCJ589831:LCJ590172 LMF589831:LMF590172 LWB589831:LWB590172 MFX589831:MFX590172 MPT589831:MPT590172 MZP589831:MZP590172 NJL589831:NJL590172 NTH589831:NTH590172 ODD589831:ODD590172 OMZ589831:OMZ590172 OWV589831:OWV590172 PGR589831:PGR590172 PQN589831:PQN590172 QAJ589831:QAJ590172 QKF589831:QKF590172 QUB589831:QUB590172 RDX589831:RDX590172 RNT589831:RNT590172 RXP589831:RXP590172 SHL589831:SHL590172 SRH589831:SRH590172 TBD589831:TBD590172 TKZ589831:TKZ590172 TUV589831:TUV590172 UER589831:UER590172 UON589831:UON590172 UYJ589831:UYJ590172 VIF589831:VIF590172 VSB589831:VSB590172 WBX589831:WBX590172 WLT589831:WLT590172 WVP589831:WVP590172 H655367:H655708 JD655367:JD655708 SZ655367:SZ655708 ACV655367:ACV655708 AMR655367:AMR655708 AWN655367:AWN655708 BGJ655367:BGJ655708 BQF655367:BQF655708 CAB655367:CAB655708 CJX655367:CJX655708 CTT655367:CTT655708 DDP655367:DDP655708 DNL655367:DNL655708 DXH655367:DXH655708 EHD655367:EHD655708 EQZ655367:EQZ655708 FAV655367:FAV655708 FKR655367:FKR655708 FUN655367:FUN655708 GEJ655367:GEJ655708 GOF655367:GOF655708 GYB655367:GYB655708 HHX655367:HHX655708 HRT655367:HRT655708 IBP655367:IBP655708 ILL655367:ILL655708 IVH655367:IVH655708 JFD655367:JFD655708 JOZ655367:JOZ655708 JYV655367:JYV655708 KIR655367:KIR655708 KSN655367:KSN655708 LCJ655367:LCJ655708 LMF655367:LMF655708 LWB655367:LWB655708 MFX655367:MFX655708 MPT655367:MPT655708 MZP655367:MZP655708 NJL655367:NJL655708 NTH655367:NTH655708 ODD655367:ODD655708 OMZ655367:OMZ655708 OWV655367:OWV655708 PGR655367:PGR655708 PQN655367:PQN655708 QAJ655367:QAJ655708 QKF655367:QKF655708 QUB655367:QUB655708 RDX655367:RDX655708 RNT655367:RNT655708 RXP655367:RXP655708 SHL655367:SHL655708 SRH655367:SRH655708 TBD655367:TBD655708 TKZ655367:TKZ655708 TUV655367:TUV655708 UER655367:UER655708 UON655367:UON655708 UYJ655367:UYJ655708 VIF655367:VIF655708 VSB655367:VSB655708 WBX655367:WBX655708 WLT655367:WLT655708 WVP655367:WVP655708 H720903:H721244 JD720903:JD721244 SZ720903:SZ721244 ACV720903:ACV721244 AMR720903:AMR721244 AWN720903:AWN721244 BGJ720903:BGJ721244 BQF720903:BQF721244 CAB720903:CAB721244 CJX720903:CJX721244 CTT720903:CTT721244 DDP720903:DDP721244 DNL720903:DNL721244 DXH720903:DXH721244 EHD720903:EHD721244 EQZ720903:EQZ721244 FAV720903:FAV721244 FKR720903:FKR721244 FUN720903:FUN721244 GEJ720903:GEJ721244 GOF720903:GOF721244 GYB720903:GYB721244 HHX720903:HHX721244 HRT720903:HRT721244 IBP720903:IBP721244 ILL720903:ILL721244 IVH720903:IVH721244 JFD720903:JFD721244 JOZ720903:JOZ721244 JYV720903:JYV721244 KIR720903:KIR721244 KSN720903:KSN721244 LCJ720903:LCJ721244 LMF720903:LMF721244 LWB720903:LWB721244 MFX720903:MFX721244 MPT720903:MPT721244 MZP720903:MZP721244 NJL720903:NJL721244 NTH720903:NTH721244 ODD720903:ODD721244 OMZ720903:OMZ721244 OWV720903:OWV721244 PGR720903:PGR721244 PQN720903:PQN721244 QAJ720903:QAJ721244 QKF720903:QKF721244 QUB720903:QUB721244 RDX720903:RDX721244 RNT720903:RNT721244 RXP720903:RXP721244 SHL720903:SHL721244 SRH720903:SRH721244 TBD720903:TBD721244 TKZ720903:TKZ721244 TUV720903:TUV721244 UER720903:UER721244 UON720903:UON721244 UYJ720903:UYJ721244 VIF720903:VIF721244 VSB720903:VSB721244 WBX720903:WBX721244 WLT720903:WLT721244 WVP720903:WVP721244 H786439:H786780 JD786439:JD786780 SZ786439:SZ786780 ACV786439:ACV786780 AMR786439:AMR786780 AWN786439:AWN786780 BGJ786439:BGJ786780 BQF786439:BQF786780 CAB786439:CAB786780 CJX786439:CJX786780 CTT786439:CTT786780 DDP786439:DDP786780 DNL786439:DNL786780 DXH786439:DXH786780 EHD786439:EHD786780 EQZ786439:EQZ786780 FAV786439:FAV786780 FKR786439:FKR786780 FUN786439:FUN786780 GEJ786439:GEJ786780 GOF786439:GOF786780 GYB786439:GYB786780 HHX786439:HHX786780 HRT786439:HRT786780 IBP786439:IBP786780 ILL786439:ILL786780 IVH786439:IVH786780 JFD786439:JFD786780 JOZ786439:JOZ786780 JYV786439:JYV786780 KIR786439:KIR786780 KSN786439:KSN786780 LCJ786439:LCJ786780 LMF786439:LMF786780 LWB786439:LWB786780 MFX786439:MFX786780 MPT786439:MPT786780 MZP786439:MZP786780 NJL786439:NJL786780 NTH786439:NTH786780 ODD786439:ODD786780 OMZ786439:OMZ786780 OWV786439:OWV786780 PGR786439:PGR786780 PQN786439:PQN786780 QAJ786439:QAJ786780 QKF786439:QKF786780 QUB786439:QUB786780 RDX786439:RDX786780 RNT786439:RNT786780 RXP786439:RXP786780 SHL786439:SHL786780 SRH786439:SRH786780 TBD786439:TBD786780 TKZ786439:TKZ786780 TUV786439:TUV786780 UER786439:UER786780 UON786439:UON786780 UYJ786439:UYJ786780 VIF786439:VIF786780 VSB786439:VSB786780 WBX786439:WBX786780 WLT786439:WLT786780 WVP786439:WVP786780 H851975:H852316 JD851975:JD852316 SZ851975:SZ852316 ACV851975:ACV852316 AMR851975:AMR852316 AWN851975:AWN852316 BGJ851975:BGJ852316 BQF851975:BQF852316 CAB851975:CAB852316 CJX851975:CJX852316 CTT851975:CTT852316 DDP851975:DDP852316 DNL851975:DNL852316 DXH851975:DXH852316 EHD851975:EHD852316 EQZ851975:EQZ852316 FAV851975:FAV852316 FKR851975:FKR852316 FUN851975:FUN852316 GEJ851975:GEJ852316 GOF851975:GOF852316 GYB851975:GYB852316 HHX851975:HHX852316 HRT851975:HRT852316 IBP851975:IBP852316 ILL851975:ILL852316 IVH851975:IVH852316 JFD851975:JFD852316 JOZ851975:JOZ852316 JYV851975:JYV852316 KIR851975:KIR852316 KSN851975:KSN852316 LCJ851975:LCJ852316 LMF851975:LMF852316 LWB851975:LWB852316 MFX851975:MFX852316 MPT851975:MPT852316 MZP851975:MZP852316 NJL851975:NJL852316 NTH851975:NTH852316 ODD851975:ODD852316 OMZ851975:OMZ852316 OWV851975:OWV852316 PGR851975:PGR852316 PQN851975:PQN852316 QAJ851975:QAJ852316 QKF851975:QKF852316 QUB851975:QUB852316 RDX851975:RDX852316 RNT851975:RNT852316 RXP851975:RXP852316 SHL851975:SHL852316 SRH851975:SRH852316 TBD851975:TBD852316 TKZ851975:TKZ852316 TUV851975:TUV852316 UER851975:UER852316 UON851975:UON852316 UYJ851975:UYJ852316 VIF851975:VIF852316 VSB851975:VSB852316 WBX851975:WBX852316 WLT851975:WLT852316 WVP851975:WVP852316 H917511:H917852 JD917511:JD917852 SZ917511:SZ917852 ACV917511:ACV917852 AMR917511:AMR917852 AWN917511:AWN917852 BGJ917511:BGJ917852 BQF917511:BQF917852 CAB917511:CAB917852 CJX917511:CJX917852 CTT917511:CTT917852 DDP917511:DDP917852 DNL917511:DNL917852 DXH917511:DXH917852 EHD917511:EHD917852 EQZ917511:EQZ917852 FAV917511:FAV917852 FKR917511:FKR917852 FUN917511:FUN917852 GEJ917511:GEJ917852 GOF917511:GOF917852 GYB917511:GYB917852 HHX917511:HHX917852 HRT917511:HRT917852 IBP917511:IBP917852 ILL917511:ILL917852 IVH917511:IVH917852 JFD917511:JFD917852 JOZ917511:JOZ917852 JYV917511:JYV917852 KIR917511:KIR917852 KSN917511:KSN917852 LCJ917511:LCJ917852 LMF917511:LMF917852 LWB917511:LWB917852 MFX917511:MFX917852 MPT917511:MPT917852 MZP917511:MZP917852 NJL917511:NJL917852 NTH917511:NTH917852 ODD917511:ODD917852 OMZ917511:OMZ917852 OWV917511:OWV917852 PGR917511:PGR917852 PQN917511:PQN917852 QAJ917511:QAJ917852 QKF917511:QKF917852 QUB917511:QUB917852 RDX917511:RDX917852 RNT917511:RNT917852 RXP917511:RXP917852 SHL917511:SHL917852 SRH917511:SRH917852 TBD917511:TBD917852 TKZ917511:TKZ917852 TUV917511:TUV917852 UER917511:UER917852 UON917511:UON917852 UYJ917511:UYJ917852 VIF917511:VIF917852 VSB917511:VSB917852 WBX917511:WBX917852 WLT917511:WLT917852 WVP917511:WVP917852 H983047:H983388 JD983047:JD983388 SZ983047:SZ983388 ACV983047:ACV983388 AMR983047:AMR983388 AWN983047:AWN983388 BGJ983047:BGJ983388 BQF983047:BQF983388 CAB983047:CAB983388 CJX983047:CJX983388 CTT983047:CTT983388 DDP983047:DDP983388 DNL983047:DNL983388 DXH983047:DXH983388 EHD983047:EHD983388 EQZ983047:EQZ983388 FAV983047:FAV983388 FKR983047:FKR983388 FUN983047:FUN983388 GEJ983047:GEJ983388 GOF983047:GOF983388 GYB983047:GYB983388 HHX983047:HHX983388 HRT983047:HRT983388 IBP983047:IBP983388 ILL983047:ILL983388 IVH983047:IVH983388 JFD983047:JFD983388 JOZ983047:JOZ983388 JYV983047:JYV983388 KIR983047:KIR983388 KSN983047:KSN983388 LCJ983047:LCJ983388 LMF983047:LMF983388 LWB983047:LWB983388 MFX983047:MFX983388 MPT983047:MPT983388 MZP983047:MZP983388 NJL983047:NJL983388 NTH983047:NTH983388 ODD983047:ODD983388 OMZ983047:OMZ983388 OWV983047:OWV983388 PGR983047:PGR983388 PQN983047:PQN983388 QAJ983047:QAJ983388 QKF983047:QKF983388 QUB983047:QUB983388 RDX983047:RDX983388 RNT983047:RNT983388 RXP983047:RXP983388 SHL983047:SHL983388 SRH983047:SRH983388 TBD983047:TBD983388 TKZ983047:TKZ983388 TUV983047:TUV983388 UER983047:UER983388 UON983047:UON983388 UYJ983047:UYJ983388 VIF983047:VIF983388 VSB983047:VSB983388 WBX983047:WBX983388 WLT983047:WLT983388 H7:H350" xr:uid="{00000000-0002-0000-0100-000002000000}">
      <formula1>1</formula1>
      <formula2>365</formula2>
    </dataValidation>
    <dataValidation type="whole" allowBlank="1" showInputMessage="1" showErrorMessage="1" sqref="WVQ983047:WVQ983388 JE7:JE348 TA7:TA348 ACW7:ACW348 AMS7:AMS348 AWO7:AWO348 BGK7:BGK348 BQG7:BQG348 CAC7:CAC348 CJY7:CJY348 CTU7:CTU348 DDQ7:DDQ348 DNM7:DNM348 DXI7:DXI348 EHE7:EHE348 ERA7:ERA348 FAW7:FAW348 FKS7:FKS348 FUO7:FUO348 GEK7:GEK348 GOG7:GOG348 GYC7:GYC348 HHY7:HHY348 HRU7:HRU348 IBQ7:IBQ348 ILM7:ILM348 IVI7:IVI348 JFE7:JFE348 JPA7:JPA348 JYW7:JYW348 KIS7:KIS348 KSO7:KSO348 LCK7:LCK348 LMG7:LMG348 LWC7:LWC348 MFY7:MFY348 MPU7:MPU348 MZQ7:MZQ348 NJM7:NJM348 NTI7:NTI348 ODE7:ODE348 ONA7:ONA348 OWW7:OWW348 PGS7:PGS348 PQO7:PQO348 QAK7:QAK348 QKG7:QKG348 QUC7:QUC348 RDY7:RDY348 RNU7:RNU348 RXQ7:RXQ348 SHM7:SHM348 SRI7:SRI348 TBE7:TBE348 TLA7:TLA348 TUW7:TUW348 UES7:UES348 UOO7:UOO348 UYK7:UYK348 VIG7:VIG348 VSC7:VSC348 WBY7:WBY348 WLU7:WLU348 WVQ7:WVQ348 I65543:I65884 JE65543:JE65884 TA65543:TA65884 ACW65543:ACW65884 AMS65543:AMS65884 AWO65543:AWO65884 BGK65543:BGK65884 BQG65543:BQG65884 CAC65543:CAC65884 CJY65543:CJY65884 CTU65543:CTU65884 DDQ65543:DDQ65884 DNM65543:DNM65884 DXI65543:DXI65884 EHE65543:EHE65884 ERA65543:ERA65884 FAW65543:FAW65884 FKS65543:FKS65884 FUO65543:FUO65884 GEK65543:GEK65884 GOG65543:GOG65884 GYC65543:GYC65884 HHY65543:HHY65884 HRU65543:HRU65884 IBQ65543:IBQ65884 ILM65543:ILM65884 IVI65543:IVI65884 JFE65543:JFE65884 JPA65543:JPA65884 JYW65543:JYW65884 KIS65543:KIS65884 KSO65543:KSO65884 LCK65543:LCK65884 LMG65543:LMG65884 LWC65543:LWC65884 MFY65543:MFY65884 MPU65543:MPU65884 MZQ65543:MZQ65884 NJM65543:NJM65884 NTI65543:NTI65884 ODE65543:ODE65884 ONA65543:ONA65884 OWW65543:OWW65884 PGS65543:PGS65884 PQO65543:PQO65884 QAK65543:QAK65884 QKG65543:QKG65884 QUC65543:QUC65884 RDY65543:RDY65884 RNU65543:RNU65884 RXQ65543:RXQ65884 SHM65543:SHM65884 SRI65543:SRI65884 TBE65543:TBE65884 TLA65543:TLA65884 TUW65543:TUW65884 UES65543:UES65884 UOO65543:UOO65884 UYK65543:UYK65884 VIG65543:VIG65884 VSC65543:VSC65884 WBY65543:WBY65884 WLU65543:WLU65884 WVQ65543:WVQ65884 I131079:I131420 JE131079:JE131420 TA131079:TA131420 ACW131079:ACW131420 AMS131079:AMS131420 AWO131079:AWO131420 BGK131079:BGK131420 BQG131079:BQG131420 CAC131079:CAC131420 CJY131079:CJY131420 CTU131079:CTU131420 DDQ131079:DDQ131420 DNM131079:DNM131420 DXI131079:DXI131420 EHE131079:EHE131420 ERA131079:ERA131420 FAW131079:FAW131420 FKS131079:FKS131420 FUO131079:FUO131420 GEK131079:GEK131420 GOG131079:GOG131420 GYC131079:GYC131420 HHY131079:HHY131420 HRU131079:HRU131420 IBQ131079:IBQ131420 ILM131079:ILM131420 IVI131079:IVI131420 JFE131079:JFE131420 JPA131079:JPA131420 JYW131079:JYW131420 KIS131079:KIS131420 KSO131079:KSO131420 LCK131079:LCK131420 LMG131079:LMG131420 LWC131079:LWC131420 MFY131079:MFY131420 MPU131079:MPU131420 MZQ131079:MZQ131420 NJM131079:NJM131420 NTI131079:NTI131420 ODE131079:ODE131420 ONA131079:ONA131420 OWW131079:OWW131420 PGS131079:PGS131420 PQO131079:PQO131420 QAK131079:QAK131420 QKG131079:QKG131420 QUC131079:QUC131420 RDY131079:RDY131420 RNU131079:RNU131420 RXQ131079:RXQ131420 SHM131079:SHM131420 SRI131079:SRI131420 TBE131079:TBE131420 TLA131079:TLA131420 TUW131079:TUW131420 UES131079:UES131420 UOO131079:UOO131420 UYK131079:UYK131420 VIG131079:VIG131420 VSC131079:VSC131420 WBY131079:WBY131420 WLU131079:WLU131420 WVQ131079:WVQ131420 I196615:I196956 JE196615:JE196956 TA196615:TA196956 ACW196615:ACW196956 AMS196615:AMS196956 AWO196615:AWO196956 BGK196615:BGK196956 BQG196615:BQG196956 CAC196615:CAC196956 CJY196615:CJY196956 CTU196615:CTU196956 DDQ196615:DDQ196956 DNM196615:DNM196956 DXI196615:DXI196956 EHE196615:EHE196956 ERA196615:ERA196956 FAW196615:FAW196956 FKS196615:FKS196956 FUO196615:FUO196956 GEK196615:GEK196956 GOG196615:GOG196956 GYC196615:GYC196956 HHY196615:HHY196956 HRU196615:HRU196956 IBQ196615:IBQ196956 ILM196615:ILM196956 IVI196615:IVI196956 JFE196615:JFE196956 JPA196615:JPA196956 JYW196615:JYW196956 KIS196615:KIS196956 KSO196615:KSO196956 LCK196615:LCK196956 LMG196615:LMG196956 LWC196615:LWC196956 MFY196615:MFY196956 MPU196615:MPU196956 MZQ196615:MZQ196956 NJM196615:NJM196956 NTI196615:NTI196956 ODE196615:ODE196956 ONA196615:ONA196956 OWW196615:OWW196956 PGS196615:PGS196956 PQO196615:PQO196956 QAK196615:QAK196956 QKG196615:QKG196956 QUC196615:QUC196956 RDY196615:RDY196956 RNU196615:RNU196956 RXQ196615:RXQ196956 SHM196615:SHM196956 SRI196615:SRI196956 TBE196615:TBE196956 TLA196615:TLA196956 TUW196615:TUW196956 UES196615:UES196956 UOO196615:UOO196956 UYK196615:UYK196956 VIG196615:VIG196956 VSC196615:VSC196956 WBY196615:WBY196956 WLU196615:WLU196956 WVQ196615:WVQ196956 I262151:I262492 JE262151:JE262492 TA262151:TA262492 ACW262151:ACW262492 AMS262151:AMS262492 AWO262151:AWO262492 BGK262151:BGK262492 BQG262151:BQG262492 CAC262151:CAC262492 CJY262151:CJY262492 CTU262151:CTU262492 DDQ262151:DDQ262492 DNM262151:DNM262492 DXI262151:DXI262492 EHE262151:EHE262492 ERA262151:ERA262492 FAW262151:FAW262492 FKS262151:FKS262492 FUO262151:FUO262492 GEK262151:GEK262492 GOG262151:GOG262492 GYC262151:GYC262492 HHY262151:HHY262492 HRU262151:HRU262492 IBQ262151:IBQ262492 ILM262151:ILM262492 IVI262151:IVI262492 JFE262151:JFE262492 JPA262151:JPA262492 JYW262151:JYW262492 KIS262151:KIS262492 KSO262151:KSO262492 LCK262151:LCK262492 LMG262151:LMG262492 LWC262151:LWC262492 MFY262151:MFY262492 MPU262151:MPU262492 MZQ262151:MZQ262492 NJM262151:NJM262492 NTI262151:NTI262492 ODE262151:ODE262492 ONA262151:ONA262492 OWW262151:OWW262492 PGS262151:PGS262492 PQO262151:PQO262492 QAK262151:QAK262492 QKG262151:QKG262492 QUC262151:QUC262492 RDY262151:RDY262492 RNU262151:RNU262492 RXQ262151:RXQ262492 SHM262151:SHM262492 SRI262151:SRI262492 TBE262151:TBE262492 TLA262151:TLA262492 TUW262151:TUW262492 UES262151:UES262492 UOO262151:UOO262492 UYK262151:UYK262492 VIG262151:VIG262492 VSC262151:VSC262492 WBY262151:WBY262492 WLU262151:WLU262492 WVQ262151:WVQ262492 I327687:I328028 JE327687:JE328028 TA327687:TA328028 ACW327687:ACW328028 AMS327687:AMS328028 AWO327687:AWO328028 BGK327687:BGK328028 BQG327687:BQG328028 CAC327687:CAC328028 CJY327687:CJY328028 CTU327687:CTU328028 DDQ327687:DDQ328028 DNM327687:DNM328028 DXI327687:DXI328028 EHE327687:EHE328028 ERA327687:ERA328028 FAW327687:FAW328028 FKS327687:FKS328028 FUO327687:FUO328028 GEK327687:GEK328028 GOG327687:GOG328028 GYC327687:GYC328028 HHY327687:HHY328028 HRU327687:HRU328028 IBQ327687:IBQ328028 ILM327687:ILM328028 IVI327687:IVI328028 JFE327687:JFE328028 JPA327687:JPA328028 JYW327687:JYW328028 KIS327687:KIS328028 KSO327687:KSO328028 LCK327687:LCK328028 LMG327687:LMG328028 LWC327687:LWC328028 MFY327687:MFY328028 MPU327687:MPU328028 MZQ327687:MZQ328028 NJM327687:NJM328028 NTI327687:NTI328028 ODE327687:ODE328028 ONA327687:ONA328028 OWW327687:OWW328028 PGS327687:PGS328028 PQO327687:PQO328028 QAK327687:QAK328028 QKG327687:QKG328028 QUC327687:QUC328028 RDY327687:RDY328028 RNU327687:RNU328028 RXQ327687:RXQ328028 SHM327687:SHM328028 SRI327687:SRI328028 TBE327687:TBE328028 TLA327687:TLA328028 TUW327687:TUW328028 UES327687:UES328028 UOO327687:UOO328028 UYK327687:UYK328028 VIG327687:VIG328028 VSC327687:VSC328028 WBY327687:WBY328028 WLU327687:WLU328028 WVQ327687:WVQ328028 I393223:I393564 JE393223:JE393564 TA393223:TA393564 ACW393223:ACW393564 AMS393223:AMS393564 AWO393223:AWO393564 BGK393223:BGK393564 BQG393223:BQG393564 CAC393223:CAC393564 CJY393223:CJY393564 CTU393223:CTU393564 DDQ393223:DDQ393564 DNM393223:DNM393564 DXI393223:DXI393564 EHE393223:EHE393564 ERA393223:ERA393564 FAW393223:FAW393564 FKS393223:FKS393564 FUO393223:FUO393564 GEK393223:GEK393564 GOG393223:GOG393564 GYC393223:GYC393564 HHY393223:HHY393564 HRU393223:HRU393564 IBQ393223:IBQ393564 ILM393223:ILM393564 IVI393223:IVI393564 JFE393223:JFE393564 JPA393223:JPA393564 JYW393223:JYW393564 KIS393223:KIS393564 KSO393223:KSO393564 LCK393223:LCK393564 LMG393223:LMG393564 LWC393223:LWC393564 MFY393223:MFY393564 MPU393223:MPU393564 MZQ393223:MZQ393564 NJM393223:NJM393564 NTI393223:NTI393564 ODE393223:ODE393564 ONA393223:ONA393564 OWW393223:OWW393564 PGS393223:PGS393564 PQO393223:PQO393564 QAK393223:QAK393564 QKG393223:QKG393564 QUC393223:QUC393564 RDY393223:RDY393564 RNU393223:RNU393564 RXQ393223:RXQ393564 SHM393223:SHM393564 SRI393223:SRI393564 TBE393223:TBE393564 TLA393223:TLA393564 TUW393223:TUW393564 UES393223:UES393564 UOO393223:UOO393564 UYK393223:UYK393564 VIG393223:VIG393564 VSC393223:VSC393564 WBY393223:WBY393564 WLU393223:WLU393564 WVQ393223:WVQ393564 I458759:I459100 JE458759:JE459100 TA458759:TA459100 ACW458759:ACW459100 AMS458759:AMS459100 AWO458759:AWO459100 BGK458759:BGK459100 BQG458759:BQG459100 CAC458759:CAC459100 CJY458759:CJY459100 CTU458759:CTU459100 DDQ458759:DDQ459100 DNM458759:DNM459100 DXI458759:DXI459100 EHE458759:EHE459100 ERA458759:ERA459100 FAW458759:FAW459100 FKS458759:FKS459100 FUO458759:FUO459100 GEK458759:GEK459100 GOG458759:GOG459100 GYC458759:GYC459100 HHY458759:HHY459100 HRU458759:HRU459100 IBQ458759:IBQ459100 ILM458759:ILM459100 IVI458759:IVI459100 JFE458759:JFE459100 JPA458759:JPA459100 JYW458759:JYW459100 KIS458759:KIS459100 KSO458759:KSO459100 LCK458759:LCK459100 LMG458759:LMG459100 LWC458759:LWC459100 MFY458759:MFY459100 MPU458759:MPU459100 MZQ458759:MZQ459100 NJM458759:NJM459100 NTI458759:NTI459100 ODE458759:ODE459100 ONA458759:ONA459100 OWW458759:OWW459100 PGS458759:PGS459100 PQO458759:PQO459100 QAK458759:QAK459100 QKG458759:QKG459100 QUC458759:QUC459100 RDY458759:RDY459100 RNU458759:RNU459100 RXQ458759:RXQ459100 SHM458759:SHM459100 SRI458759:SRI459100 TBE458759:TBE459100 TLA458759:TLA459100 TUW458759:TUW459100 UES458759:UES459100 UOO458759:UOO459100 UYK458759:UYK459100 VIG458759:VIG459100 VSC458759:VSC459100 WBY458759:WBY459100 WLU458759:WLU459100 WVQ458759:WVQ459100 I524295:I524636 JE524295:JE524636 TA524295:TA524636 ACW524295:ACW524636 AMS524295:AMS524636 AWO524295:AWO524636 BGK524295:BGK524636 BQG524295:BQG524636 CAC524295:CAC524636 CJY524295:CJY524636 CTU524295:CTU524636 DDQ524295:DDQ524636 DNM524295:DNM524636 DXI524295:DXI524636 EHE524295:EHE524636 ERA524295:ERA524636 FAW524295:FAW524636 FKS524295:FKS524636 FUO524295:FUO524636 GEK524295:GEK524636 GOG524295:GOG524636 GYC524295:GYC524636 HHY524295:HHY524636 HRU524295:HRU524636 IBQ524295:IBQ524636 ILM524295:ILM524636 IVI524295:IVI524636 JFE524295:JFE524636 JPA524295:JPA524636 JYW524295:JYW524636 KIS524295:KIS524636 KSO524295:KSO524636 LCK524295:LCK524636 LMG524295:LMG524636 LWC524295:LWC524636 MFY524295:MFY524636 MPU524295:MPU524636 MZQ524295:MZQ524636 NJM524295:NJM524636 NTI524295:NTI524636 ODE524295:ODE524636 ONA524295:ONA524636 OWW524295:OWW524636 PGS524295:PGS524636 PQO524295:PQO524636 QAK524295:QAK524636 QKG524295:QKG524636 QUC524295:QUC524636 RDY524295:RDY524636 RNU524295:RNU524636 RXQ524295:RXQ524636 SHM524295:SHM524636 SRI524295:SRI524636 TBE524295:TBE524636 TLA524295:TLA524636 TUW524295:TUW524636 UES524295:UES524636 UOO524295:UOO524636 UYK524295:UYK524636 VIG524295:VIG524636 VSC524295:VSC524636 WBY524295:WBY524636 WLU524295:WLU524636 WVQ524295:WVQ524636 I589831:I590172 JE589831:JE590172 TA589831:TA590172 ACW589831:ACW590172 AMS589831:AMS590172 AWO589831:AWO590172 BGK589831:BGK590172 BQG589831:BQG590172 CAC589831:CAC590172 CJY589831:CJY590172 CTU589831:CTU590172 DDQ589831:DDQ590172 DNM589831:DNM590172 DXI589831:DXI590172 EHE589831:EHE590172 ERA589831:ERA590172 FAW589831:FAW590172 FKS589831:FKS590172 FUO589831:FUO590172 GEK589831:GEK590172 GOG589831:GOG590172 GYC589831:GYC590172 HHY589831:HHY590172 HRU589831:HRU590172 IBQ589831:IBQ590172 ILM589831:ILM590172 IVI589831:IVI590172 JFE589831:JFE590172 JPA589831:JPA590172 JYW589831:JYW590172 KIS589831:KIS590172 KSO589831:KSO590172 LCK589831:LCK590172 LMG589831:LMG590172 LWC589831:LWC590172 MFY589831:MFY590172 MPU589831:MPU590172 MZQ589831:MZQ590172 NJM589831:NJM590172 NTI589831:NTI590172 ODE589831:ODE590172 ONA589831:ONA590172 OWW589831:OWW590172 PGS589831:PGS590172 PQO589831:PQO590172 QAK589831:QAK590172 QKG589831:QKG590172 QUC589831:QUC590172 RDY589831:RDY590172 RNU589831:RNU590172 RXQ589831:RXQ590172 SHM589831:SHM590172 SRI589831:SRI590172 TBE589831:TBE590172 TLA589831:TLA590172 TUW589831:TUW590172 UES589831:UES590172 UOO589831:UOO590172 UYK589831:UYK590172 VIG589831:VIG590172 VSC589831:VSC590172 WBY589831:WBY590172 WLU589831:WLU590172 WVQ589831:WVQ590172 I655367:I655708 JE655367:JE655708 TA655367:TA655708 ACW655367:ACW655708 AMS655367:AMS655708 AWO655367:AWO655708 BGK655367:BGK655708 BQG655367:BQG655708 CAC655367:CAC655708 CJY655367:CJY655708 CTU655367:CTU655708 DDQ655367:DDQ655708 DNM655367:DNM655708 DXI655367:DXI655708 EHE655367:EHE655708 ERA655367:ERA655708 FAW655367:FAW655708 FKS655367:FKS655708 FUO655367:FUO655708 GEK655367:GEK655708 GOG655367:GOG655708 GYC655367:GYC655708 HHY655367:HHY655708 HRU655367:HRU655708 IBQ655367:IBQ655708 ILM655367:ILM655708 IVI655367:IVI655708 JFE655367:JFE655708 JPA655367:JPA655708 JYW655367:JYW655708 KIS655367:KIS655708 KSO655367:KSO655708 LCK655367:LCK655708 LMG655367:LMG655708 LWC655367:LWC655708 MFY655367:MFY655708 MPU655367:MPU655708 MZQ655367:MZQ655708 NJM655367:NJM655708 NTI655367:NTI655708 ODE655367:ODE655708 ONA655367:ONA655708 OWW655367:OWW655708 PGS655367:PGS655708 PQO655367:PQO655708 QAK655367:QAK655708 QKG655367:QKG655708 QUC655367:QUC655708 RDY655367:RDY655708 RNU655367:RNU655708 RXQ655367:RXQ655708 SHM655367:SHM655708 SRI655367:SRI655708 TBE655367:TBE655708 TLA655367:TLA655708 TUW655367:TUW655708 UES655367:UES655708 UOO655367:UOO655708 UYK655367:UYK655708 VIG655367:VIG655708 VSC655367:VSC655708 WBY655367:WBY655708 WLU655367:WLU655708 WVQ655367:WVQ655708 I720903:I721244 JE720903:JE721244 TA720903:TA721244 ACW720903:ACW721244 AMS720903:AMS721244 AWO720903:AWO721244 BGK720903:BGK721244 BQG720903:BQG721244 CAC720903:CAC721244 CJY720903:CJY721244 CTU720903:CTU721244 DDQ720903:DDQ721244 DNM720903:DNM721244 DXI720903:DXI721244 EHE720903:EHE721244 ERA720903:ERA721244 FAW720903:FAW721244 FKS720903:FKS721244 FUO720903:FUO721244 GEK720903:GEK721244 GOG720903:GOG721244 GYC720903:GYC721244 HHY720903:HHY721244 HRU720903:HRU721244 IBQ720903:IBQ721244 ILM720903:ILM721244 IVI720903:IVI721244 JFE720903:JFE721244 JPA720903:JPA721244 JYW720903:JYW721244 KIS720903:KIS721244 KSO720903:KSO721244 LCK720903:LCK721244 LMG720903:LMG721244 LWC720903:LWC721244 MFY720903:MFY721244 MPU720903:MPU721244 MZQ720903:MZQ721244 NJM720903:NJM721244 NTI720903:NTI721244 ODE720903:ODE721244 ONA720903:ONA721244 OWW720903:OWW721244 PGS720903:PGS721244 PQO720903:PQO721244 QAK720903:QAK721244 QKG720903:QKG721244 QUC720903:QUC721244 RDY720903:RDY721244 RNU720903:RNU721244 RXQ720903:RXQ721244 SHM720903:SHM721244 SRI720903:SRI721244 TBE720903:TBE721244 TLA720903:TLA721244 TUW720903:TUW721244 UES720903:UES721244 UOO720903:UOO721244 UYK720903:UYK721244 VIG720903:VIG721244 VSC720903:VSC721244 WBY720903:WBY721244 WLU720903:WLU721244 WVQ720903:WVQ721244 I786439:I786780 JE786439:JE786780 TA786439:TA786780 ACW786439:ACW786780 AMS786439:AMS786780 AWO786439:AWO786780 BGK786439:BGK786780 BQG786439:BQG786780 CAC786439:CAC786780 CJY786439:CJY786780 CTU786439:CTU786780 DDQ786439:DDQ786780 DNM786439:DNM786780 DXI786439:DXI786780 EHE786439:EHE786780 ERA786439:ERA786780 FAW786439:FAW786780 FKS786439:FKS786780 FUO786439:FUO786780 GEK786439:GEK786780 GOG786439:GOG786780 GYC786439:GYC786780 HHY786439:HHY786780 HRU786439:HRU786780 IBQ786439:IBQ786780 ILM786439:ILM786780 IVI786439:IVI786780 JFE786439:JFE786780 JPA786439:JPA786780 JYW786439:JYW786780 KIS786439:KIS786780 KSO786439:KSO786780 LCK786439:LCK786780 LMG786439:LMG786780 LWC786439:LWC786780 MFY786439:MFY786780 MPU786439:MPU786780 MZQ786439:MZQ786780 NJM786439:NJM786780 NTI786439:NTI786780 ODE786439:ODE786780 ONA786439:ONA786780 OWW786439:OWW786780 PGS786439:PGS786780 PQO786439:PQO786780 QAK786439:QAK786780 QKG786439:QKG786780 QUC786439:QUC786780 RDY786439:RDY786780 RNU786439:RNU786780 RXQ786439:RXQ786780 SHM786439:SHM786780 SRI786439:SRI786780 TBE786439:TBE786780 TLA786439:TLA786780 TUW786439:TUW786780 UES786439:UES786780 UOO786439:UOO786780 UYK786439:UYK786780 VIG786439:VIG786780 VSC786439:VSC786780 WBY786439:WBY786780 WLU786439:WLU786780 WVQ786439:WVQ786780 I851975:I852316 JE851975:JE852316 TA851975:TA852316 ACW851975:ACW852316 AMS851975:AMS852316 AWO851975:AWO852316 BGK851975:BGK852316 BQG851975:BQG852316 CAC851975:CAC852316 CJY851975:CJY852316 CTU851975:CTU852316 DDQ851975:DDQ852316 DNM851975:DNM852316 DXI851975:DXI852316 EHE851975:EHE852316 ERA851975:ERA852316 FAW851975:FAW852316 FKS851975:FKS852316 FUO851975:FUO852316 GEK851975:GEK852316 GOG851975:GOG852316 GYC851975:GYC852316 HHY851975:HHY852316 HRU851975:HRU852316 IBQ851975:IBQ852316 ILM851975:ILM852316 IVI851975:IVI852316 JFE851975:JFE852316 JPA851975:JPA852316 JYW851975:JYW852316 KIS851975:KIS852316 KSO851975:KSO852316 LCK851975:LCK852316 LMG851975:LMG852316 LWC851975:LWC852316 MFY851975:MFY852316 MPU851975:MPU852316 MZQ851975:MZQ852316 NJM851975:NJM852316 NTI851975:NTI852316 ODE851975:ODE852316 ONA851975:ONA852316 OWW851975:OWW852316 PGS851975:PGS852316 PQO851975:PQO852316 QAK851975:QAK852316 QKG851975:QKG852316 QUC851975:QUC852316 RDY851975:RDY852316 RNU851975:RNU852316 RXQ851975:RXQ852316 SHM851975:SHM852316 SRI851975:SRI852316 TBE851975:TBE852316 TLA851975:TLA852316 TUW851975:TUW852316 UES851975:UES852316 UOO851975:UOO852316 UYK851975:UYK852316 VIG851975:VIG852316 VSC851975:VSC852316 WBY851975:WBY852316 WLU851975:WLU852316 WVQ851975:WVQ852316 I917511:I917852 JE917511:JE917852 TA917511:TA917852 ACW917511:ACW917852 AMS917511:AMS917852 AWO917511:AWO917852 BGK917511:BGK917852 BQG917511:BQG917852 CAC917511:CAC917852 CJY917511:CJY917852 CTU917511:CTU917852 DDQ917511:DDQ917852 DNM917511:DNM917852 DXI917511:DXI917852 EHE917511:EHE917852 ERA917511:ERA917852 FAW917511:FAW917852 FKS917511:FKS917852 FUO917511:FUO917852 GEK917511:GEK917852 GOG917511:GOG917852 GYC917511:GYC917852 HHY917511:HHY917852 HRU917511:HRU917852 IBQ917511:IBQ917852 ILM917511:ILM917852 IVI917511:IVI917852 JFE917511:JFE917852 JPA917511:JPA917852 JYW917511:JYW917852 KIS917511:KIS917852 KSO917511:KSO917852 LCK917511:LCK917852 LMG917511:LMG917852 LWC917511:LWC917852 MFY917511:MFY917852 MPU917511:MPU917852 MZQ917511:MZQ917852 NJM917511:NJM917852 NTI917511:NTI917852 ODE917511:ODE917852 ONA917511:ONA917852 OWW917511:OWW917852 PGS917511:PGS917852 PQO917511:PQO917852 QAK917511:QAK917852 QKG917511:QKG917852 QUC917511:QUC917852 RDY917511:RDY917852 RNU917511:RNU917852 RXQ917511:RXQ917852 SHM917511:SHM917852 SRI917511:SRI917852 TBE917511:TBE917852 TLA917511:TLA917852 TUW917511:TUW917852 UES917511:UES917852 UOO917511:UOO917852 UYK917511:UYK917852 VIG917511:VIG917852 VSC917511:VSC917852 WBY917511:WBY917852 WLU917511:WLU917852 WVQ917511:WVQ917852 I983047:I983388 JE983047:JE983388 TA983047:TA983388 ACW983047:ACW983388 AMS983047:AMS983388 AWO983047:AWO983388 BGK983047:BGK983388 BQG983047:BQG983388 CAC983047:CAC983388 CJY983047:CJY983388 CTU983047:CTU983388 DDQ983047:DDQ983388 DNM983047:DNM983388 DXI983047:DXI983388 EHE983047:EHE983388 ERA983047:ERA983388 FAW983047:FAW983388 FKS983047:FKS983388 FUO983047:FUO983388 GEK983047:GEK983388 GOG983047:GOG983388 GYC983047:GYC983388 HHY983047:HHY983388 HRU983047:HRU983388 IBQ983047:IBQ983388 ILM983047:ILM983388 IVI983047:IVI983388 JFE983047:JFE983388 JPA983047:JPA983388 JYW983047:JYW983388 KIS983047:KIS983388 KSO983047:KSO983388 LCK983047:LCK983388 LMG983047:LMG983388 LWC983047:LWC983388 MFY983047:MFY983388 MPU983047:MPU983388 MZQ983047:MZQ983388 NJM983047:NJM983388 NTI983047:NTI983388 ODE983047:ODE983388 ONA983047:ONA983388 OWW983047:OWW983388 PGS983047:PGS983388 PQO983047:PQO983388 QAK983047:QAK983388 QKG983047:QKG983388 QUC983047:QUC983388 RDY983047:RDY983388 RNU983047:RNU983388 RXQ983047:RXQ983388 SHM983047:SHM983388 SRI983047:SRI983388 TBE983047:TBE983388 TLA983047:TLA983388 TUW983047:TUW983388 UES983047:UES983388 UOO983047:UOO983388 UYK983047:UYK983388 VIG983047:VIG983388 VSC983047:VSC983388 WBY983047:WBY983388 WLU983047:WLU983388 I7:I350" xr:uid="{00000000-0002-0000-0100-000003000000}">
      <formula1>0</formula1>
      <formula2>365</formula2>
    </dataValidation>
    <dataValidation type="decimal" operator="lessThan" allowBlank="1" showInputMessage="1" showErrorMessage="1" sqref="WVT983047:WVT983388 JH7:JH348 TD7:TD348 ACZ7:ACZ348 AMV7:AMV348 AWR7:AWR348 BGN7:BGN348 BQJ7:BQJ348 CAF7:CAF348 CKB7:CKB348 CTX7:CTX348 DDT7:DDT348 DNP7:DNP348 DXL7:DXL348 EHH7:EHH348 ERD7:ERD348 FAZ7:FAZ348 FKV7:FKV348 FUR7:FUR348 GEN7:GEN348 GOJ7:GOJ348 GYF7:GYF348 HIB7:HIB348 HRX7:HRX348 IBT7:IBT348 ILP7:ILP348 IVL7:IVL348 JFH7:JFH348 JPD7:JPD348 JYZ7:JYZ348 KIV7:KIV348 KSR7:KSR348 LCN7:LCN348 LMJ7:LMJ348 LWF7:LWF348 MGB7:MGB348 MPX7:MPX348 MZT7:MZT348 NJP7:NJP348 NTL7:NTL348 ODH7:ODH348 OND7:OND348 OWZ7:OWZ348 PGV7:PGV348 PQR7:PQR348 QAN7:QAN348 QKJ7:QKJ348 QUF7:QUF348 REB7:REB348 RNX7:RNX348 RXT7:RXT348 SHP7:SHP348 SRL7:SRL348 TBH7:TBH348 TLD7:TLD348 TUZ7:TUZ348 UEV7:UEV348 UOR7:UOR348 UYN7:UYN348 VIJ7:VIJ348 VSF7:VSF348 WCB7:WCB348 WLX7:WLX348 WVT7:WVT348 M65543:M65884 JH65543:JH65884 TD65543:TD65884 ACZ65543:ACZ65884 AMV65543:AMV65884 AWR65543:AWR65884 BGN65543:BGN65884 BQJ65543:BQJ65884 CAF65543:CAF65884 CKB65543:CKB65884 CTX65543:CTX65884 DDT65543:DDT65884 DNP65543:DNP65884 DXL65543:DXL65884 EHH65543:EHH65884 ERD65543:ERD65884 FAZ65543:FAZ65884 FKV65543:FKV65884 FUR65543:FUR65884 GEN65543:GEN65884 GOJ65543:GOJ65884 GYF65543:GYF65884 HIB65543:HIB65884 HRX65543:HRX65884 IBT65543:IBT65884 ILP65543:ILP65884 IVL65543:IVL65884 JFH65543:JFH65884 JPD65543:JPD65884 JYZ65543:JYZ65884 KIV65543:KIV65884 KSR65543:KSR65884 LCN65543:LCN65884 LMJ65543:LMJ65884 LWF65543:LWF65884 MGB65543:MGB65884 MPX65543:MPX65884 MZT65543:MZT65884 NJP65543:NJP65884 NTL65543:NTL65884 ODH65543:ODH65884 OND65543:OND65884 OWZ65543:OWZ65884 PGV65543:PGV65884 PQR65543:PQR65884 QAN65543:QAN65884 QKJ65543:QKJ65884 QUF65543:QUF65884 REB65543:REB65884 RNX65543:RNX65884 RXT65543:RXT65884 SHP65543:SHP65884 SRL65543:SRL65884 TBH65543:TBH65884 TLD65543:TLD65884 TUZ65543:TUZ65884 UEV65543:UEV65884 UOR65543:UOR65884 UYN65543:UYN65884 VIJ65543:VIJ65884 VSF65543:VSF65884 WCB65543:WCB65884 WLX65543:WLX65884 WVT65543:WVT65884 M131079:M131420 JH131079:JH131420 TD131079:TD131420 ACZ131079:ACZ131420 AMV131079:AMV131420 AWR131079:AWR131420 BGN131079:BGN131420 BQJ131079:BQJ131420 CAF131079:CAF131420 CKB131079:CKB131420 CTX131079:CTX131420 DDT131079:DDT131420 DNP131079:DNP131420 DXL131079:DXL131420 EHH131079:EHH131420 ERD131079:ERD131420 FAZ131079:FAZ131420 FKV131079:FKV131420 FUR131079:FUR131420 GEN131079:GEN131420 GOJ131079:GOJ131420 GYF131079:GYF131420 HIB131079:HIB131420 HRX131079:HRX131420 IBT131079:IBT131420 ILP131079:ILP131420 IVL131079:IVL131420 JFH131079:JFH131420 JPD131079:JPD131420 JYZ131079:JYZ131420 KIV131079:KIV131420 KSR131079:KSR131420 LCN131079:LCN131420 LMJ131079:LMJ131420 LWF131079:LWF131420 MGB131079:MGB131420 MPX131079:MPX131420 MZT131079:MZT131420 NJP131079:NJP131420 NTL131079:NTL131420 ODH131079:ODH131420 OND131079:OND131420 OWZ131079:OWZ131420 PGV131079:PGV131420 PQR131079:PQR131420 QAN131079:QAN131420 QKJ131079:QKJ131420 QUF131079:QUF131420 REB131079:REB131420 RNX131079:RNX131420 RXT131079:RXT131420 SHP131079:SHP131420 SRL131079:SRL131420 TBH131079:TBH131420 TLD131079:TLD131420 TUZ131079:TUZ131420 UEV131079:UEV131420 UOR131079:UOR131420 UYN131079:UYN131420 VIJ131079:VIJ131420 VSF131079:VSF131420 WCB131079:WCB131420 WLX131079:WLX131420 WVT131079:WVT131420 M196615:M196956 JH196615:JH196956 TD196615:TD196956 ACZ196615:ACZ196956 AMV196615:AMV196956 AWR196615:AWR196956 BGN196615:BGN196956 BQJ196615:BQJ196956 CAF196615:CAF196956 CKB196615:CKB196956 CTX196615:CTX196956 DDT196615:DDT196956 DNP196615:DNP196956 DXL196615:DXL196956 EHH196615:EHH196956 ERD196615:ERD196956 FAZ196615:FAZ196956 FKV196615:FKV196956 FUR196615:FUR196956 GEN196615:GEN196956 GOJ196615:GOJ196956 GYF196615:GYF196956 HIB196615:HIB196956 HRX196615:HRX196956 IBT196615:IBT196956 ILP196615:ILP196956 IVL196615:IVL196956 JFH196615:JFH196956 JPD196615:JPD196956 JYZ196615:JYZ196956 KIV196615:KIV196956 KSR196615:KSR196956 LCN196615:LCN196956 LMJ196615:LMJ196956 LWF196615:LWF196956 MGB196615:MGB196956 MPX196615:MPX196956 MZT196615:MZT196956 NJP196615:NJP196956 NTL196615:NTL196956 ODH196615:ODH196956 OND196615:OND196956 OWZ196615:OWZ196956 PGV196615:PGV196956 PQR196615:PQR196956 QAN196615:QAN196956 QKJ196615:QKJ196956 QUF196615:QUF196956 REB196615:REB196956 RNX196615:RNX196956 RXT196615:RXT196956 SHP196615:SHP196956 SRL196615:SRL196956 TBH196615:TBH196956 TLD196615:TLD196956 TUZ196615:TUZ196956 UEV196615:UEV196956 UOR196615:UOR196956 UYN196615:UYN196956 VIJ196615:VIJ196956 VSF196615:VSF196956 WCB196615:WCB196956 WLX196615:WLX196956 WVT196615:WVT196956 M262151:M262492 JH262151:JH262492 TD262151:TD262492 ACZ262151:ACZ262492 AMV262151:AMV262492 AWR262151:AWR262492 BGN262151:BGN262492 BQJ262151:BQJ262492 CAF262151:CAF262492 CKB262151:CKB262492 CTX262151:CTX262492 DDT262151:DDT262492 DNP262151:DNP262492 DXL262151:DXL262492 EHH262151:EHH262492 ERD262151:ERD262492 FAZ262151:FAZ262492 FKV262151:FKV262492 FUR262151:FUR262492 GEN262151:GEN262492 GOJ262151:GOJ262492 GYF262151:GYF262492 HIB262151:HIB262492 HRX262151:HRX262492 IBT262151:IBT262492 ILP262151:ILP262492 IVL262151:IVL262492 JFH262151:JFH262492 JPD262151:JPD262492 JYZ262151:JYZ262492 KIV262151:KIV262492 KSR262151:KSR262492 LCN262151:LCN262492 LMJ262151:LMJ262492 LWF262151:LWF262492 MGB262151:MGB262492 MPX262151:MPX262492 MZT262151:MZT262492 NJP262151:NJP262492 NTL262151:NTL262492 ODH262151:ODH262492 OND262151:OND262492 OWZ262151:OWZ262492 PGV262151:PGV262492 PQR262151:PQR262492 QAN262151:QAN262492 QKJ262151:QKJ262492 QUF262151:QUF262492 REB262151:REB262492 RNX262151:RNX262492 RXT262151:RXT262492 SHP262151:SHP262492 SRL262151:SRL262492 TBH262151:TBH262492 TLD262151:TLD262492 TUZ262151:TUZ262492 UEV262151:UEV262492 UOR262151:UOR262492 UYN262151:UYN262492 VIJ262151:VIJ262492 VSF262151:VSF262492 WCB262151:WCB262492 WLX262151:WLX262492 WVT262151:WVT262492 M327687:M328028 JH327687:JH328028 TD327687:TD328028 ACZ327687:ACZ328028 AMV327687:AMV328028 AWR327687:AWR328028 BGN327687:BGN328028 BQJ327687:BQJ328028 CAF327687:CAF328028 CKB327687:CKB328028 CTX327687:CTX328028 DDT327687:DDT328028 DNP327687:DNP328028 DXL327687:DXL328028 EHH327687:EHH328028 ERD327687:ERD328028 FAZ327687:FAZ328028 FKV327687:FKV328028 FUR327687:FUR328028 GEN327687:GEN328028 GOJ327687:GOJ328028 GYF327687:GYF328028 HIB327687:HIB328028 HRX327687:HRX328028 IBT327687:IBT328028 ILP327687:ILP328028 IVL327687:IVL328028 JFH327687:JFH328028 JPD327687:JPD328028 JYZ327687:JYZ328028 KIV327687:KIV328028 KSR327687:KSR328028 LCN327687:LCN328028 LMJ327687:LMJ328028 LWF327687:LWF328028 MGB327687:MGB328028 MPX327687:MPX328028 MZT327687:MZT328028 NJP327687:NJP328028 NTL327687:NTL328028 ODH327687:ODH328028 OND327687:OND328028 OWZ327687:OWZ328028 PGV327687:PGV328028 PQR327687:PQR328028 QAN327687:QAN328028 QKJ327687:QKJ328028 QUF327687:QUF328028 REB327687:REB328028 RNX327687:RNX328028 RXT327687:RXT328028 SHP327687:SHP328028 SRL327687:SRL328028 TBH327687:TBH328028 TLD327687:TLD328028 TUZ327687:TUZ328028 UEV327687:UEV328028 UOR327687:UOR328028 UYN327687:UYN328028 VIJ327687:VIJ328028 VSF327687:VSF328028 WCB327687:WCB328028 WLX327687:WLX328028 WVT327687:WVT328028 M393223:M393564 JH393223:JH393564 TD393223:TD393564 ACZ393223:ACZ393564 AMV393223:AMV393564 AWR393223:AWR393564 BGN393223:BGN393564 BQJ393223:BQJ393564 CAF393223:CAF393564 CKB393223:CKB393564 CTX393223:CTX393564 DDT393223:DDT393564 DNP393223:DNP393564 DXL393223:DXL393564 EHH393223:EHH393564 ERD393223:ERD393564 FAZ393223:FAZ393564 FKV393223:FKV393564 FUR393223:FUR393564 GEN393223:GEN393564 GOJ393223:GOJ393564 GYF393223:GYF393564 HIB393223:HIB393564 HRX393223:HRX393564 IBT393223:IBT393564 ILP393223:ILP393564 IVL393223:IVL393564 JFH393223:JFH393564 JPD393223:JPD393564 JYZ393223:JYZ393564 KIV393223:KIV393564 KSR393223:KSR393564 LCN393223:LCN393564 LMJ393223:LMJ393564 LWF393223:LWF393564 MGB393223:MGB393564 MPX393223:MPX393564 MZT393223:MZT393564 NJP393223:NJP393564 NTL393223:NTL393564 ODH393223:ODH393564 OND393223:OND393564 OWZ393223:OWZ393564 PGV393223:PGV393564 PQR393223:PQR393564 QAN393223:QAN393564 QKJ393223:QKJ393564 QUF393223:QUF393564 REB393223:REB393564 RNX393223:RNX393564 RXT393223:RXT393564 SHP393223:SHP393564 SRL393223:SRL393564 TBH393223:TBH393564 TLD393223:TLD393564 TUZ393223:TUZ393564 UEV393223:UEV393564 UOR393223:UOR393564 UYN393223:UYN393564 VIJ393223:VIJ393564 VSF393223:VSF393564 WCB393223:WCB393564 WLX393223:WLX393564 WVT393223:WVT393564 M458759:M459100 JH458759:JH459100 TD458759:TD459100 ACZ458759:ACZ459100 AMV458759:AMV459100 AWR458759:AWR459100 BGN458759:BGN459100 BQJ458759:BQJ459100 CAF458759:CAF459100 CKB458759:CKB459100 CTX458759:CTX459100 DDT458759:DDT459100 DNP458759:DNP459100 DXL458759:DXL459100 EHH458759:EHH459100 ERD458759:ERD459100 FAZ458759:FAZ459100 FKV458759:FKV459100 FUR458759:FUR459100 GEN458759:GEN459100 GOJ458759:GOJ459100 GYF458759:GYF459100 HIB458759:HIB459100 HRX458759:HRX459100 IBT458759:IBT459100 ILP458759:ILP459100 IVL458759:IVL459100 JFH458759:JFH459100 JPD458759:JPD459100 JYZ458759:JYZ459100 KIV458759:KIV459100 KSR458759:KSR459100 LCN458759:LCN459100 LMJ458759:LMJ459100 LWF458759:LWF459100 MGB458759:MGB459100 MPX458759:MPX459100 MZT458759:MZT459100 NJP458759:NJP459100 NTL458759:NTL459100 ODH458759:ODH459100 OND458759:OND459100 OWZ458759:OWZ459100 PGV458759:PGV459100 PQR458759:PQR459100 QAN458759:QAN459100 QKJ458759:QKJ459100 QUF458759:QUF459100 REB458759:REB459100 RNX458759:RNX459100 RXT458759:RXT459100 SHP458759:SHP459100 SRL458759:SRL459100 TBH458759:TBH459100 TLD458759:TLD459100 TUZ458759:TUZ459100 UEV458759:UEV459100 UOR458759:UOR459100 UYN458759:UYN459100 VIJ458759:VIJ459100 VSF458759:VSF459100 WCB458759:WCB459100 WLX458759:WLX459100 WVT458759:WVT459100 M524295:M524636 JH524295:JH524636 TD524295:TD524636 ACZ524295:ACZ524636 AMV524295:AMV524636 AWR524295:AWR524636 BGN524295:BGN524636 BQJ524295:BQJ524636 CAF524295:CAF524636 CKB524295:CKB524636 CTX524295:CTX524636 DDT524295:DDT524636 DNP524295:DNP524636 DXL524295:DXL524636 EHH524295:EHH524636 ERD524295:ERD524636 FAZ524295:FAZ524636 FKV524295:FKV524636 FUR524295:FUR524636 GEN524295:GEN524636 GOJ524295:GOJ524636 GYF524295:GYF524636 HIB524295:HIB524636 HRX524295:HRX524636 IBT524295:IBT524636 ILP524295:ILP524636 IVL524295:IVL524636 JFH524295:JFH524636 JPD524295:JPD524636 JYZ524295:JYZ524636 KIV524295:KIV524636 KSR524295:KSR524636 LCN524295:LCN524636 LMJ524295:LMJ524636 LWF524295:LWF524636 MGB524295:MGB524636 MPX524295:MPX524636 MZT524295:MZT524636 NJP524295:NJP524636 NTL524295:NTL524636 ODH524295:ODH524636 OND524295:OND524636 OWZ524295:OWZ524636 PGV524295:PGV524636 PQR524295:PQR524636 QAN524295:QAN524636 QKJ524295:QKJ524636 QUF524295:QUF524636 REB524295:REB524636 RNX524295:RNX524636 RXT524295:RXT524636 SHP524295:SHP524636 SRL524295:SRL524636 TBH524295:TBH524636 TLD524295:TLD524636 TUZ524295:TUZ524636 UEV524295:UEV524636 UOR524295:UOR524636 UYN524295:UYN524636 VIJ524295:VIJ524636 VSF524295:VSF524636 WCB524295:WCB524636 WLX524295:WLX524636 WVT524295:WVT524636 M589831:M590172 JH589831:JH590172 TD589831:TD590172 ACZ589831:ACZ590172 AMV589831:AMV590172 AWR589831:AWR590172 BGN589831:BGN590172 BQJ589831:BQJ590172 CAF589831:CAF590172 CKB589831:CKB590172 CTX589831:CTX590172 DDT589831:DDT590172 DNP589831:DNP590172 DXL589831:DXL590172 EHH589831:EHH590172 ERD589831:ERD590172 FAZ589831:FAZ590172 FKV589831:FKV590172 FUR589831:FUR590172 GEN589831:GEN590172 GOJ589831:GOJ590172 GYF589831:GYF590172 HIB589831:HIB590172 HRX589831:HRX590172 IBT589831:IBT590172 ILP589831:ILP590172 IVL589831:IVL590172 JFH589831:JFH590172 JPD589831:JPD590172 JYZ589831:JYZ590172 KIV589831:KIV590172 KSR589831:KSR590172 LCN589831:LCN590172 LMJ589831:LMJ590172 LWF589831:LWF590172 MGB589831:MGB590172 MPX589831:MPX590172 MZT589831:MZT590172 NJP589831:NJP590172 NTL589831:NTL590172 ODH589831:ODH590172 OND589831:OND590172 OWZ589831:OWZ590172 PGV589831:PGV590172 PQR589831:PQR590172 QAN589831:QAN590172 QKJ589831:QKJ590172 QUF589831:QUF590172 REB589831:REB590172 RNX589831:RNX590172 RXT589831:RXT590172 SHP589831:SHP590172 SRL589831:SRL590172 TBH589831:TBH590172 TLD589831:TLD590172 TUZ589831:TUZ590172 UEV589831:UEV590172 UOR589831:UOR590172 UYN589831:UYN590172 VIJ589831:VIJ590172 VSF589831:VSF590172 WCB589831:WCB590172 WLX589831:WLX590172 WVT589831:WVT590172 M655367:M655708 JH655367:JH655708 TD655367:TD655708 ACZ655367:ACZ655708 AMV655367:AMV655708 AWR655367:AWR655708 BGN655367:BGN655708 BQJ655367:BQJ655708 CAF655367:CAF655708 CKB655367:CKB655708 CTX655367:CTX655708 DDT655367:DDT655708 DNP655367:DNP655708 DXL655367:DXL655708 EHH655367:EHH655708 ERD655367:ERD655708 FAZ655367:FAZ655708 FKV655367:FKV655708 FUR655367:FUR655708 GEN655367:GEN655708 GOJ655367:GOJ655708 GYF655367:GYF655708 HIB655367:HIB655708 HRX655367:HRX655708 IBT655367:IBT655708 ILP655367:ILP655708 IVL655367:IVL655708 JFH655367:JFH655708 JPD655367:JPD655708 JYZ655367:JYZ655708 KIV655367:KIV655708 KSR655367:KSR655708 LCN655367:LCN655708 LMJ655367:LMJ655708 LWF655367:LWF655708 MGB655367:MGB655708 MPX655367:MPX655708 MZT655367:MZT655708 NJP655367:NJP655708 NTL655367:NTL655708 ODH655367:ODH655708 OND655367:OND655708 OWZ655367:OWZ655708 PGV655367:PGV655708 PQR655367:PQR655708 QAN655367:QAN655708 QKJ655367:QKJ655708 QUF655367:QUF655708 REB655367:REB655708 RNX655367:RNX655708 RXT655367:RXT655708 SHP655367:SHP655708 SRL655367:SRL655708 TBH655367:TBH655708 TLD655367:TLD655708 TUZ655367:TUZ655708 UEV655367:UEV655708 UOR655367:UOR655708 UYN655367:UYN655708 VIJ655367:VIJ655708 VSF655367:VSF655708 WCB655367:WCB655708 WLX655367:WLX655708 WVT655367:WVT655708 M720903:M721244 JH720903:JH721244 TD720903:TD721244 ACZ720903:ACZ721244 AMV720903:AMV721244 AWR720903:AWR721244 BGN720903:BGN721244 BQJ720903:BQJ721244 CAF720903:CAF721244 CKB720903:CKB721244 CTX720903:CTX721244 DDT720903:DDT721244 DNP720903:DNP721244 DXL720903:DXL721244 EHH720903:EHH721244 ERD720903:ERD721244 FAZ720903:FAZ721244 FKV720903:FKV721244 FUR720903:FUR721244 GEN720903:GEN721244 GOJ720903:GOJ721244 GYF720903:GYF721244 HIB720903:HIB721244 HRX720903:HRX721244 IBT720903:IBT721244 ILP720903:ILP721244 IVL720903:IVL721244 JFH720903:JFH721244 JPD720903:JPD721244 JYZ720903:JYZ721244 KIV720903:KIV721244 KSR720903:KSR721244 LCN720903:LCN721244 LMJ720903:LMJ721244 LWF720903:LWF721244 MGB720903:MGB721244 MPX720903:MPX721244 MZT720903:MZT721244 NJP720903:NJP721244 NTL720903:NTL721244 ODH720903:ODH721244 OND720903:OND721244 OWZ720903:OWZ721244 PGV720903:PGV721244 PQR720903:PQR721244 QAN720903:QAN721244 QKJ720903:QKJ721244 QUF720903:QUF721244 REB720903:REB721244 RNX720903:RNX721244 RXT720903:RXT721244 SHP720903:SHP721244 SRL720903:SRL721244 TBH720903:TBH721244 TLD720903:TLD721244 TUZ720903:TUZ721244 UEV720903:UEV721244 UOR720903:UOR721244 UYN720903:UYN721244 VIJ720903:VIJ721244 VSF720903:VSF721244 WCB720903:WCB721244 WLX720903:WLX721244 WVT720903:WVT721244 M786439:M786780 JH786439:JH786780 TD786439:TD786780 ACZ786439:ACZ786780 AMV786439:AMV786780 AWR786439:AWR786780 BGN786439:BGN786780 BQJ786439:BQJ786780 CAF786439:CAF786780 CKB786439:CKB786780 CTX786439:CTX786780 DDT786439:DDT786780 DNP786439:DNP786780 DXL786439:DXL786780 EHH786439:EHH786780 ERD786439:ERD786780 FAZ786439:FAZ786780 FKV786439:FKV786780 FUR786439:FUR786780 GEN786439:GEN786780 GOJ786439:GOJ786780 GYF786439:GYF786780 HIB786439:HIB786780 HRX786439:HRX786780 IBT786439:IBT786780 ILP786439:ILP786780 IVL786439:IVL786780 JFH786439:JFH786780 JPD786439:JPD786780 JYZ786439:JYZ786780 KIV786439:KIV786780 KSR786439:KSR786780 LCN786439:LCN786780 LMJ786439:LMJ786780 LWF786439:LWF786780 MGB786439:MGB786780 MPX786439:MPX786780 MZT786439:MZT786780 NJP786439:NJP786780 NTL786439:NTL786780 ODH786439:ODH786780 OND786439:OND786780 OWZ786439:OWZ786780 PGV786439:PGV786780 PQR786439:PQR786780 QAN786439:QAN786780 QKJ786439:QKJ786780 QUF786439:QUF786780 REB786439:REB786780 RNX786439:RNX786780 RXT786439:RXT786780 SHP786439:SHP786780 SRL786439:SRL786780 TBH786439:TBH786780 TLD786439:TLD786780 TUZ786439:TUZ786780 UEV786439:UEV786780 UOR786439:UOR786780 UYN786439:UYN786780 VIJ786439:VIJ786780 VSF786439:VSF786780 WCB786439:WCB786780 WLX786439:WLX786780 WVT786439:WVT786780 M851975:M852316 JH851975:JH852316 TD851975:TD852316 ACZ851975:ACZ852316 AMV851975:AMV852316 AWR851975:AWR852316 BGN851975:BGN852316 BQJ851975:BQJ852316 CAF851975:CAF852316 CKB851975:CKB852316 CTX851975:CTX852316 DDT851975:DDT852316 DNP851975:DNP852316 DXL851975:DXL852316 EHH851975:EHH852316 ERD851975:ERD852316 FAZ851975:FAZ852316 FKV851975:FKV852316 FUR851975:FUR852316 GEN851975:GEN852316 GOJ851975:GOJ852316 GYF851975:GYF852316 HIB851975:HIB852316 HRX851975:HRX852316 IBT851975:IBT852316 ILP851975:ILP852316 IVL851975:IVL852316 JFH851975:JFH852316 JPD851975:JPD852316 JYZ851975:JYZ852316 KIV851975:KIV852316 KSR851975:KSR852316 LCN851975:LCN852316 LMJ851975:LMJ852316 LWF851975:LWF852316 MGB851975:MGB852316 MPX851975:MPX852316 MZT851975:MZT852316 NJP851975:NJP852316 NTL851975:NTL852316 ODH851975:ODH852316 OND851975:OND852316 OWZ851975:OWZ852316 PGV851975:PGV852316 PQR851975:PQR852316 QAN851975:QAN852316 QKJ851975:QKJ852316 QUF851975:QUF852316 REB851975:REB852316 RNX851975:RNX852316 RXT851975:RXT852316 SHP851975:SHP852316 SRL851975:SRL852316 TBH851975:TBH852316 TLD851975:TLD852316 TUZ851975:TUZ852316 UEV851975:UEV852316 UOR851975:UOR852316 UYN851975:UYN852316 VIJ851975:VIJ852316 VSF851975:VSF852316 WCB851975:WCB852316 WLX851975:WLX852316 WVT851975:WVT852316 M917511:M917852 JH917511:JH917852 TD917511:TD917852 ACZ917511:ACZ917852 AMV917511:AMV917852 AWR917511:AWR917852 BGN917511:BGN917852 BQJ917511:BQJ917852 CAF917511:CAF917852 CKB917511:CKB917852 CTX917511:CTX917852 DDT917511:DDT917852 DNP917511:DNP917852 DXL917511:DXL917852 EHH917511:EHH917852 ERD917511:ERD917852 FAZ917511:FAZ917852 FKV917511:FKV917852 FUR917511:FUR917852 GEN917511:GEN917852 GOJ917511:GOJ917852 GYF917511:GYF917852 HIB917511:HIB917852 HRX917511:HRX917852 IBT917511:IBT917852 ILP917511:ILP917852 IVL917511:IVL917852 JFH917511:JFH917852 JPD917511:JPD917852 JYZ917511:JYZ917852 KIV917511:KIV917852 KSR917511:KSR917852 LCN917511:LCN917852 LMJ917511:LMJ917852 LWF917511:LWF917852 MGB917511:MGB917852 MPX917511:MPX917852 MZT917511:MZT917852 NJP917511:NJP917852 NTL917511:NTL917852 ODH917511:ODH917852 OND917511:OND917852 OWZ917511:OWZ917852 PGV917511:PGV917852 PQR917511:PQR917852 QAN917511:QAN917852 QKJ917511:QKJ917852 QUF917511:QUF917852 REB917511:REB917852 RNX917511:RNX917852 RXT917511:RXT917852 SHP917511:SHP917852 SRL917511:SRL917852 TBH917511:TBH917852 TLD917511:TLD917852 TUZ917511:TUZ917852 UEV917511:UEV917852 UOR917511:UOR917852 UYN917511:UYN917852 VIJ917511:VIJ917852 VSF917511:VSF917852 WCB917511:WCB917852 WLX917511:WLX917852 WVT917511:WVT917852 M983047:M983388 JH983047:JH983388 TD983047:TD983388 ACZ983047:ACZ983388 AMV983047:AMV983388 AWR983047:AWR983388 BGN983047:BGN983388 BQJ983047:BQJ983388 CAF983047:CAF983388 CKB983047:CKB983388 CTX983047:CTX983388 DDT983047:DDT983388 DNP983047:DNP983388 DXL983047:DXL983388 EHH983047:EHH983388 ERD983047:ERD983388 FAZ983047:FAZ983388 FKV983047:FKV983388 FUR983047:FUR983388 GEN983047:GEN983388 GOJ983047:GOJ983388 GYF983047:GYF983388 HIB983047:HIB983388 HRX983047:HRX983388 IBT983047:IBT983388 ILP983047:ILP983388 IVL983047:IVL983388 JFH983047:JFH983388 JPD983047:JPD983388 JYZ983047:JYZ983388 KIV983047:KIV983388 KSR983047:KSR983388 LCN983047:LCN983388 LMJ983047:LMJ983388 LWF983047:LWF983388 MGB983047:MGB983388 MPX983047:MPX983388 MZT983047:MZT983388 NJP983047:NJP983388 NTL983047:NTL983388 ODH983047:ODH983388 OND983047:OND983388 OWZ983047:OWZ983388 PGV983047:PGV983388 PQR983047:PQR983388 QAN983047:QAN983388 QKJ983047:QKJ983388 QUF983047:QUF983388 REB983047:REB983388 RNX983047:RNX983388 RXT983047:RXT983388 SHP983047:SHP983388 SRL983047:SRL983388 TBH983047:TBH983388 TLD983047:TLD983388 TUZ983047:TUZ983388 UEV983047:UEV983388 UOR983047:UOR983388 UYN983047:UYN983388 VIJ983047:VIJ983388 VSF983047:VSF983388 WCB983047:WCB983388 WLX983047:WLX983388" xr:uid="{00000000-0002-0000-0100-000004000000}">
      <formula1>20000</formula1>
    </dataValidation>
    <dataValidation type="date" allowBlank="1" showInputMessage="1" showErrorMessage="1" sqref="WVN983047:WVO983388 JB7:JC348 SX7:SY348 ACT7:ACU348 AMP7:AMQ348 AWL7:AWM348 BGH7:BGI348 BQD7:BQE348 BZZ7:CAA348 CJV7:CJW348 CTR7:CTS348 DDN7:DDO348 DNJ7:DNK348 DXF7:DXG348 EHB7:EHC348 EQX7:EQY348 FAT7:FAU348 FKP7:FKQ348 FUL7:FUM348 GEH7:GEI348 GOD7:GOE348 GXZ7:GYA348 HHV7:HHW348 HRR7:HRS348 IBN7:IBO348 ILJ7:ILK348 IVF7:IVG348 JFB7:JFC348 JOX7:JOY348 JYT7:JYU348 KIP7:KIQ348 KSL7:KSM348 LCH7:LCI348 LMD7:LME348 LVZ7:LWA348 MFV7:MFW348 MPR7:MPS348 MZN7:MZO348 NJJ7:NJK348 NTF7:NTG348 ODB7:ODC348 OMX7:OMY348 OWT7:OWU348 PGP7:PGQ348 PQL7:PQM348 QAH7:QAI348 QKD7:QKE348 QTZ7:QUA348 RDV7:RDW348 RNR7:RNS348 RXN7:RXO348 SHJ7:SHK348 SRF7:SRG348 TBB7:TBC348 TKX7:TKY348 TUT7:TUU348 UEP7:UEQ348 UOL7:UOM348 UYH7:UYI348 VID7:VIE348 VRZ7:VSA348 WBV7:WBW348 WLR7:WLS348 WVN7:WVO348 F65543:G65884 JB65543:JC65884 SX65543:SY65884 ACT65543:ACU65884 AMP65543:AMQ65884 AWL65543:AWM65884 BGH65543:BGI65884 BQD65543:BQE65884 BZZ65543:CAA65884 CJV65543:CJW65884 CTR65543:CTS65884 DDN65543:DDO65884 DNJ65543:DNK65884 DXF65543:DXG65884 EHB65543:EHC65884 EQX65543:EQY65884 FAT65543:FAU65884 FKP65543:FKQ65884 FUL65543:FUM65884 GEH65543:GEI65884 GOD65543:GOE65884 GXZ65543:GYA65884 HHV65543:HHW65884 HRR65543:HRS65884 IBN65543:IBO65884 ILJ65543:ILK65884 IVF65543:IVG65884 JFB65543:JFC65884 JOX65543:JOY65884 JYT65543:JYU65884 KIP65543:KIQ65884 KSL65543:KSM65884 LCH65543:LCI65884 LMD65543:LME65884 LVZ65543:LWA65884 MFV65543:MFW65884 MPR65543:MPS65884 MZN65543:MZO65884 NJJ65543:NJK65884 NTF65543:NTG65884 ODB65543:ODC65884 OMX65543:OMY65884 OWT65543:OWU65884 PGP65543:PGQ65884 PQL65543:PQM65884 QAH65543:QAI65884 QKD65543:QKE65884 QTZ65543:QUA65884 RDV65543:RDW65884 RNR65543:RNS65884 RXN65543:RXO65884 SHJ65543:SHK65884 SRF65543:SRG65884 TBB65543:TBC65884 TKX65543:TKY65884 TUT65543:TUU65884 UEP65543:UEQ65884 UOL65543:UOM65884 UYH65543:UYI65884 VID65543:VIE65884 VRZ65543:VSA65884 WBV65543:WBW65884 WLR65543:WLS65884 WVN65543:WVO65884 F131079:G131420 JB131079:JC131420 SX131079:SY131420 ACT131079:ACU131420 AMP131079:AMQ131420 AWL131079:AWM131420 BGH131079:BGI131420 BQD131079:BQE131420 BZZ131079:CAA131420 CJV131079:CJW131420 CTR131079:CTS131420 DDN131079:DDO131420 DNJ131079:DNK131420 DXF131079:DXG131420 EHB131079:EHC131420 EQX131079:EQY131420 FAT131079:FAU131420 FKP131079:FKQ131420 FUL131079:FUM131420 GEH131079:GEI131420 GOD131079:GOE131420 GXZ131079:GYA131420 HHV131079:HHW131420 HRR131079:HRS131420 IBN131079:IBO131420 ILJ131079:ILK131420 IVF131079:IVG131420 JFB131079:JFC131420 JOX131079:JOY131420 JYT131079:JYU131420 KIP131079:KIQ131420 KSL131079:KSM131420 LCH131079:LCI131420 LMD131079:LME131420 LVZ131079:LWA131420 MFV131079:MFW131420 MPR131079:MPS131420 MZN131079:MZO131420 NJJ131079:NJK131420 NTF131079:NTG131420 ODB131079:ODC131420 OMX131079:OMY131420 OWT131079:OWU131420 PGP131079:PGQ131420 PQL131079:PQM131420 QAH131079:QAI131420 QKD131079:QKE131420 QTZ131079:QUA131420 RDV131079:RDW131420 RNR131079:RNS131420 RXN131079:RXO131420 SHJ131079:SHK131420 SRF131079:SRG131420 TBB131079:TBC131420 TKX131079:TKY131420 TUT131079:TUU131420 UEP131079:UEQ131420 UOL131079:UOM131420 UYH131079:UYI131420 VID131079:VIE131420 VRZ131079:VSA131420 WBV131079:WBW131420 WLR131079:WLS131420 WVN131079:WVO131420 F196615:G196956 JB196615:JC196956 SX196615:SY196956 ACT196615:ACU196956 AMP196615:AMQ196956 AWL196615:AWM196956 BGH196615:BGI196956 BQD196615:BQE196956 BZZ196615:CAA196956 CJV196615:CJW196956 CTR196615:CTS196956 DDN196615:DDO196956 DNJ196615:DNK196956 DXF196615:DXG196956 EHB196615:EHC196956 EQX196615:EQY196956 FAT196615:FAU196956 FKP196615:FKQ196956 FUL196615:FUM196956 GEH196615:GEI196956 GOD196615:GOE196956 GXZ196615:GYA196956 HHV196615:HHW196956 HRR196615:HRS196956 IBN196615:IBO196956 ILJ196615:ILK196956 IVF196615:IVG196956 JFB196615:JFC196956 JOX196615:JOY196956 JYT196615:JYU196956 KIP196615:KIQ196956 KSL196615:KSM196956 LCH196615:LCI196956 LMD196615:LME196956 LVZ196615:LWA196956 MFV196615:MFW196956 MPR196615:MPS196956 MZN196615:MZO196956 NJJ196615:NJK196956 NTF196615:NTG196956 ODB196615:ODC196956 OMX196615:OMY196956 OWT196615:OWU196956 PGP196615:PGQ196956 PQL196615:PQM196956 QAH196615:QAI196956 QKD196615:QKE196956 QTZ196615:QUA196956 RDV196615:RDW196956 RNR196615:RNS196956 RXN196615:RXO196956 SHJ196615:SHK196956 SRF196615:SRG196956 TBB196615:TBC196956 TKX196615:TKY196956 TUT196615:TUU196956 UEP196615:UEQ196956 UOL196615:UOM196956 UYH196615:UYI196956 VID196615:VIE196956 VRZ196615:VSA196956 WBV196615:WBW196956 WLR196615:WLS196956 WVN196615:WVO196956 F262151:G262492 JB262151:JC262492 SX262151:SY262492 ACT262151:ACU262492 AMP262151:AMQ262492 AWL262151:AWM262492 BGH262151:BGI262492 BQD262151:BQE262492 BZZ262151:CAA262492 CJV262151:CJW262492 CTR262151:CTS262492 DDN262151:DDO262492 DNJ262151:DNK262492 DXF262151:DXG262492 EHB262151:EHC262492 EQX262151:EQY262492 FAT262151:FAU262492 FKP262151:FKQ262492 FUL262151:FUM262492 GEH262151:GEI262492 GOD262151:GOE262492 GXZ262151:GYA262492 HHV262151:HHW262492 HRR262151:HRS262492 IBN262151:IBO262492 ILJ262151:ILK262492 IVF262151:IVG262492 JFB262151:JFC262492 JOX262151:JOY262492 JYT262151:JYU262492 KIP262151:KIQ262492 KSL262151:KSM262492 LCH262151:LCI262492 LMD262151:LME262492 LVZ262151:LWA262492 MFV262151:MFW262492 MPR262151:MPS262492 MZN262151:MZO262492 NJJ262151:NJK262492 NTF262151:NTG262492 ODB262151:ODC262492 OMX262151:OMY262492 OWT262151:OWU262492 PGP262151:PGQ262492 PQL262151:PQM262492 QAH262151:QAI262492 QKD262151:QKE262492 QTZ262151:QUA262492 RDV262151:RDW262492 RNR262151:RNS262492 RXN262151:RXO262492 SHJ262151:SHK262492 SRF262151:SRG262492 TBB262151:TBC262492 TKX262151:TKY262492 TUT262151:TUU262492 UEP262151:UEQ262492 UOL262151:UOM262492 UYH262151:UYI262492 VID262151:VIE262492 VRZ262151:VSA262492 WBV262151:WBW262492 WLR262151:WLS262492 WVN262151:WVO262492 F327687:G328028 JB327687:JC328028 SX327687:SY328028 ACT327687:ACU328028 AMP327687:AMQ328028 AWL327687:AWM328028 BGH327687:BGI328028 BQD327687:BQE328028 BZZ327687:CAA328028 CJV327687:CJW328028 CTR327687:CTS328028 DDN327687:DDO328028 DNJ327687:DNK328028 DXF327687:DXG328028 EHB327687:EHC328028 EQX327687:EQY328028 FAT327687:FAU328028 FKP327687:FKQ328028 FUL327687:FUM328028 GEH327687:GEI328028 GOD327687:GOE328028 GXZ327687:GYA328028 HHV327687:HHW328028 HRR327687:HRS328028 IBN327687:IBO328028 ILJ327687:ILK328028 IVF327687:IVG328028 JFB327687:JFC328028 JOX327687:JOY328028 JYT327687:JYU328028 KIP327687:KIQ328028 KSL327687:KSM328028 LCH327687:LCI328028 LMD327687:LME328028 LVZ327687:LWA328028 MFV327687:MFW328028 MPR327687:MPS328028 MZN327687:MZO328028 NJJ327687:NJK328028 NTF327687:NTG328028 ODB327687:ODC328028 OMX327687:OMY328028 OWT327687:OWU328028 PGP327687:PGQ328028 PQL327687:PQM328028 QAH327687:QAI328028 QKD327687:QKE328028 QTZ327687:QUA328028 RDV327687:RDW328028 RNR327687:RNS328028 RXN327687:RXO328028 SHJ327687:SHK328028 SRF327687:SRG328028 TBB327687:TBC328028 TKX327687:TKY328028 TUT327687:TUU328028 UEP327687:UEQ328028 UOL327687:UOM328028 UYH327687:UYI328028 VID327687:VIE328028 VRZ327687:VSA328028 WBV327687:WBW328028 WLR327687:WLS328028 WVN327687:WVO328028 F393223:G393564 JB393223:JC393564 SX393223:SY393564 ACT393223:ACU393564 AMP393223:AMQ393564 AWL393223:AWM393564 BGH393223:BGI393564 BQD393223:BQE393564 BZZ393223:CAA393564 CJV393223:CJW393564 CTR393223:CTS393564 DDN393223:DDO393564 DNJ393223:DNK393564 DXF393223:DXG393564 EHB393223:EHC393564 EQX393223:EQY393564 FAT393223:FAU393564 FKP393223:FKQ393564 FUL393223:FUM393564 GEH393223:GEI393564 GOD393223:GOE393564 GXZ393223:GYA393564 HHV393223:HHW393564 HRR393223:HRS393564 IBN393223:IBO393564 ILJ393223:ILK393564 IVF393223:IVG393564 JFB393223:JFC393564 JOX393223:JOY393564 JYT393223:JYU393564 KIP393223:KIQ393564 KSL393223:KSM393564 LCH393223:LCI393564 LMD393223:LME393564 LVZ393223:LWA393564 MFV393223:MFW393564 MPR393223:MPS393564 MZN393223:MZO393564 NJJ393223:NJK393564 NTF393223:NTG393564 ODB393223:ODC393564 OMX393223:OMY393564 OWT393223:OWU393564 PGP393223:PGQ393564 PQL393223:PQM393564 QAH393223:QAI393564 QKD393223:QKE393564 QTZ393223:QUA393564 RDV393223:RDW393564 RNR393223:RNS393564 RXN393223:RXO393564 SHJ393223:SHK393564 SRF393223:SRG393564 TBB393223:TBC393564 TKX393223:TKY393564 TUT393223:TUU393564 UEP393223:UEQ393564 UOL393223:UOM393564 UYH393223:UYI393564 VID393223:VIE393564 VRZ393223:VSA393564 WBV393223:WBW393564 WLR393223:WLS393564 WVN393223:WVO393564 F458759:G459100 JB458759:JC459100 SX458759:SY459100 ACT458759:ACU459100 AMP458759:AMQ459100 AWL458759:AWM459100 BGH458759:BGI459100 BQD458759:BQE459100 BZZ458759:CAA459100 CJV458759:CJW459100 CTR458759:CTS459100 DDN458759:DDO459100 DNJ458759:DNK459100 DXF458759:DXG459100 EHB458759:EHC459100 EQX458759:EQY459100 FAT458759:FAU459100 FKP458759:FKQ459100 FUL458759:FUM459100 GEH458759:GEI459100 GOD458759:GOE459100 GXZ458759:GYA459100 HHV458759:HHW459100 HRR458759:HRS459100 IBN458759:IBO459100 ILJ458759:ILK459100 IVF458759:IVG459100 JFB458759:JFC459100 JOX458759:JOY459100 JYT458759:JYU459100 KIP458759:KIQ459100 KSL458759:KSM459100 LCH458759:LCI459100 LMD458759:LME459100 LVZ458759:LWA459100 MFV458759:MFW459100 MPR458759:MPS459100 MZN458759:MZO459100 NJJ458759:NJK459100 NTF458759:NTG459100 ODB458759:ODC459100 OMX458759:OMY459100 OWT458759:OWU459100 PGP458759:PGQ459100 PQL458759:PQM459100 QAH458759:QAI459100 QKD458759:QKE459100 QTZ458759:QUA459100 RDV458759:RDW459100 RNR458759:RNS459100 RXN458759:RXO459100 SHJ458759:SHK459100 SRF458759:SRG459100 TBB458759:TBC459100 TKX458759:TKY459100 TUT458759:TUU459100 UEP458759:UEQ459100 UOL458759:UOM459100 UYH458759:UYI459100 VID458759:VIE459100 VRZ458759:VSA459100 WBV458759:WBW459100 WLR458759:WLS459100 WVN458759:WVO459100 F524295:G524636 JB524295:JC524636 SX524295:SY524636 ACT524295:ACU524636 AMP524295:AMQ524636 AWL524295:AWM524636 BGH524295:BGI524636 BQD524295:BQE524636 BZZ524295:CAA524636 CJV524295:CJW524636 CTR524295:CTS524636 DDN524295:DDO524636 DNJ524295:DNK524636 DXF524295:DXG524636 EHB524295:EHC524636 EQX524295:EQY524636 FAT524295:FAU524636 FKP524295:FKQ524636 FUL524295:FUM524636 GEH524295:GEI524636 GOD524295:GOE524636 GXZ524295:GYA524636 HHV524295:HHW524636 HRR524295:HRS524636 IBN524295:IBO524636 ILJ524295:ILK524636 IVF524295:IVG524636 JFB524295:JFC524636 JOX524295:JOY524636 JYT524295:JYU524636 KIP524295:KIQ524636 KSL524295:KSM524636 LCH524295:LCI524636 LMD524295:LME524636 LVZ524295:LWA524636 MFV524295:MFW524636 MPR524295:MPS524636 MZN524295:MZO524636 NJJ524295:NJK524636 NTF524295:NTG524636 ODB524295:ODC524636 OMX524295:OMY524636 OWT524295:OWU524636 PGP524295:PGQ524636 PQL524295:PQM524636 QAH524295:QAI524636 QKD524295:QKE524636 QTZ524295:QUA524636 RDV524295:RDW524636 RNR524295:RNS524636 RXN524295:RXO524636 SHJ524295:SHK524636 SRF524295:SRG524636 TBB524295:TBC524636 TKX524295:TKY524636 TUT524295:TUU524636 UEP524295:UEQ524636 UOL524295:UOM524636 UYH524295:UYI524636 VID524295:VIE524636 VRZ524295:VSA524636 WBV524295:WBW524636 WLR524295:WLS524636 WVN524295:WVO524636 F589831:G590172 JB589831:JC590172 SX589831:SY590172 ACT589831:ACU590172 AMP589831:AMQ590172 AWL589831:AWM590172 BGH589831:BGI590172 BQD589831:BQE590172 BZZ589831:CAA590172 CJV589831:CJW590172 CTR589831:CTS590172 DDN589831:DDO590172 DNJ589831:DNK590172 DXF589831:DXG590172 EHB589831:EHC590172 EQX589831:EQY590172 FAT589831:FAU590172 FKP589831:FKQ590172 FUL589831:FUM590172 GEH589831:GEI590172 GOD589831:GOE590172 GXZ589831:GYA590172 HHV589831:HHW590172 HRR589831:HRS590172 IBN589831:IBO590172 ILJ589831:ILK590172 IVF589831:IVG590172 JFB589831:JFC590172 JOX589831:JOY590172 JYT589831:JYU590172 KIP589831:KIQ590172 KSL589831:KSM590172 LCH589831:LCI590172 LMD589831:LME590172 LVZ589831:LWA590172 MFV589831:MFW590172 MPR589831:MPS590172 MZN589831:MZO590172 NJJ589831:NJK590172 NTF589831:NTG590172 ODB589831:ODC590172 OMX589831:OMY590172 OWT589831:OWU590172 PGP589831:PGQ590172 PQL589831:PQM590172 QAH589831:QAI590172 QKD589831:QKE590172 QTZ589831:QUA590172 RDV589831:RDW590172 RNR589831:RNS590172 RXN589831:RXO590172 SHJ589831:SHK590172 SRF589831:SRG590172 TBB589831:TBC590172 TKX589831:TKY590172 TUT589831:TUU590172 UEP589831:UEQ590172 UOL589831:UOM590172 UYH589831:UYI590172 VID589831:VIE590172 VRZ589831:VSA590172 WBV589831:WBW590172 WLR589831:WLS590172 WVN589831:WVO590172 F655367:G655708 JB655367:JC655708 SX655367:SY655708 ACT655367:ACU655708 AMP655367:AMQ655708 AWL655367:AWM655708 BGH655367:BGI655708 BQD655367:BQE655708 BZZ655367:CAA655708 CJV655367:CJW655708 CTR655367:CTS655708 DDN655367:DDO655708 DNJ655367:DNK655708 DXF655367:DXG655708 EHB655367:EHC655708 EQX655367:EQY655708 FAT655367:FAU655708 FKP655367:FKQ655708 FUL655367:FUM655708 GEH655367:GEI655708 GOD655367:GOE655708 GXZ655367:GYA655708 HHV655367:HHW655708 HRR655367:HRS655708 IBN655367:IBO655708 ILJ655367:ILK655708 IVF655367:IVG655708 JFB655367:JFC655708 JOX655367:JOY655708 JYT655367:JYU655708 KIP655367:KIQ655708 KSL655367:KSM655708 LCH655367:LCI655708 LMD655367:LME655708 LVZ655367:LWA655708 MFV655367:MFW655708 MPR655367:MPS655708 MZN655367:MZO655708 NJJ655367:NJK655708 NTF655367:NTG655708 ODB655367:ODC655708 OMX655367:OMY655708 OWT655367:OWU655708 PGP655367:PGQ655708 PQL655367:PQM655708 QAH655367:QAI655708 QKD655367:QKE655708 QTZ655367:QUA655708 RDV655367:RDW655708 RNR655367:RNS655708 RXN655367:RXO655708 SHJ655367:SHK655708 SRF655367:SRG655708 TBB655367:TBC655708 TKX655367:TKY655708 TUT655367:TUU655708 UEP655367:UEQ655708 UOL655367:UOM655708 UYH655367:UYI655708 VID655367:VIE655708 VRZ655367:VSA655708 WBV655367:WBW655708 WLR655367:WLS655708 WVN655367:WVO655708 F720903:G721244 JB720903:JC721244 SX720903:SY721244 ACT720903:ACU721244 AMP720903:AMQ721244 AWL720903:AWM721244 BGH720903:BGI721244 BQD720903:BQE721244 BZZ720903:CAA721244 CJV720903:CJW721244 CTR720903:CTS721244 DDN720903:DDO721244 DNJ720903:DNK721244 DXF720903:DXG721244 EHB720903:EHC721244 EQX720903:EQY721244 FAT720903:FAU721244 FKP720903:FKQ721244 FUL720903:FUM721244 GEH720903:GEI721244 GOD720903:GOE721244 GXZ720903:GYA721244 HHV720903:HHW721244 HRR720903:HRS721244 IBN720903:IBO721244 ILJ720903:ILK721244 IVF720903:IVG721244 JFB720903:JFC721244 JOX720903:JOY721244 JYT720903:JYU721244 KIP720903:KIQ721244 KSL720903:KSM721244 LCH720903:LCI721244 LMD720903:LME721244 LVZ720903:LWA721244 MFV720903:MFW721244 MPR720903:MPS721244 MZN720903:MZO721244 NJJ720903:NJK721244 NTF720903:NTG721244 ODB720903:ODC721244 OMX720903:OMY721244 OWT720903:OWU721244 PGP720903:PGQ721244 PQL720903:PQM721244 QAH720903:QAI721244 QKD720903:QKE721244 QTZ720903:QUA721244 RDV720903:RDW721244 RNR720903:RNS721244 RXN720903:RXO721244 SHJ720903:SHK721244 SRF720903:SRG721244 TBB720903:TBC721244 TKX720903:TKY721244 TUT720903:TUU721244 UEP720903:UEQ721244 UOL720903:UOM721244 UYH720903:UYI721244 VID720903:VIE721244 VRZ720903:VSA721244 WBV720903:WBW721244 WLR720903:WLS721244 WVN720903:WVO721244 F786439:G786780 JB786439:JC786780 SX786439:SY786780 ACT786439:ACU786780 AMP786439:AMQ786780 AWL786439:AWM786780 BGH786439:BGI786780 BQD786439:BQE786780 BZZ786439:CAA786780 CJV786439:CJW786780 CTR786439:CTS786780 DDN786439:DDO786780 DNJ786439:DNK786780 DXF786439:DXG786780 EHB786439:EHC786780 EQX786439:EQY786780 FAT786439:FAU786780 FKP786439:FKQ786780 FUL786439:FUM786780 GEH786439:GEI786780 GOD786439:GOE786780 GXZ786439:GYA786780 HHV786439:HHW786780 HRR786439:HRS786780 IBN786439:IBO786780 ILJ786439:ILK786780 IVF786439:IVG786780 JFB786439:JFC786780 JOX786439:JOY786780 JYT786439:JYU786780 KIP786439:KIQ786780 KSL786439:KSM786780 LCH786439:LCI786780 LMD786439:LME786780 LVZ786439:LWA786780 MFV786439:MFW786780 MPR786439:MPS786780 MZN786439:MZO786780 NJJ786439:NJK786780 NTF786439:NTG786780 ODB786439:ODC786780 OMX786439:OMY786780 OWT786439:OWU786780 PGP786439:PGQ786780 PQL786439:PQM786780 QAH786439:QAI786780 QKD786439:QKE786780 QTZ786439:QUA786780 RDV786439:RDW786780 RNR786439:RNS786780 RXN786439:RXO786780 SHJ786439:SHK786780 SRF786439:SRG786780 TBB786439:TBC786780 TKX786439:TKY786780 TUT786439:TUU786780 UEP786439:UEQ786780 UOL786439:UOM786780 UYH786439:UYI786780 VID786439:VIE786780 VRZ786439:VSA786780 WBV786439:WBW786780 WLR786439:WLS786780 WVN786439:WVO786780 F851975:G852316 JB851975:JC852316 SX851975:SY852316 ACT851975:ACU852316 AMP851975:AMQ852316 AWL851975:AWM852316 BGH851975:BGI852316 BQD851975:BQE852316 BZZ851975:CAA852316 CJV851975:CJW852316 CTR851975:CTS852316 DDN851975:DDO852316 DNJ851975:DNK852316 DXF851975:DXG852316 EHB851975:EHC852316 EQX851975:EQY852316 FAT851975:FAU852316 FKP851975:FKQ852316 FUL851975:FUM852316 GEH851975:GEI852316 GOD851975:GOE852316 GXZ851975:GYA852316 HHV851975:HHW852316 HRR851975:HRS852316 IBN851975:IBO852316 ILJ851975:ILK852316 IVF851975:IVG852316 JFB851975:JFC852316 JOX851975:JOY852316 JYT851975:JYU852316 KIP851975:KIQ852316 KSL851975:KSM852316 LCH851975:LCI852316 LMD851975:LME852316 LVZ851975:LWA852316 MFV851975:MFW852316 MPR851975:MPS852316 MZN851975:MZO852316 NJJ851975:NJK852316 NTF851975:NTG852316 ODB851975:ODC852316 OMX851975:OMY852316 OWT851975:OWU852316 PGP851975:PGQ852316 PQL851975:PQM852316 QAH851975:QAI852316 QKD851975:QKE852316 QTZ851975:QUA852316 RDV851975:RDW852316 RNR851975:RNS852316 RXN851975:RXO852316 SHJ851975:SHK852316 SRF851975:SRG852316 TBB851975:TBC852316 TKX851975:TKY852316 TUT851975:TUU852316 UEP851975:UEQ852316 UOL851975:UOM852316 UYH851975:UYI852316 VID851975:VIE852316 VRZ851975:VSA852316 WBV851975:WBW852316 WLR851975:WLS852316 WVN851975:WVO852316 F917511:G917852 JB917511:JC917852 SX917511:SY917852 ACT917511:ACU917852 AMP917511:AMQ917852 AWL917511:AWM917852 BGH917511:BGI917852 BQD917511:BQE917852 BZZ917511:CAA917852 CJV917511:CJW917852 CTR917511:CTS917852 DDN917511:DDO917852 DNJ917511:DNK917852 DXF917511:DXG917852 EHB917511:EHC917852 EQX917511:EQY917852 FAT917511:FAU917852 FKP917511:FKQ917852 FUL917511:FUM917852 GEH917511:GEI917852 GOD917511:GOE917852 GXZ917511:GYA917852 HHV917511:HHW917852 HRR917511:HRS917852 IBN917511:IBO917852 ILJ917511:ILK917852 IVF917511:IVG917852 JFB917511:JFC917852 JOX917511:JOY917852 JYT917511:JYU917852 KIP917511:KIQ917852 KSL917511:KSM917852 LCH917511:LCI917852 LMD917511:LME917852 LVZ917511:LWA917852 MFV917511:MFW917852 MPR917511:MPS917852 MZN917511:MZO917852 NJJ917511:NJK917852 NTF917511:NTG917852 ODB917511:ODC917852 OMX917511:OMY917852 OWT917511:OWU917852 PGP917511:PGQ917852 PQL917511:PQM917852 QAH917511:QAI917852 QKD917511:QKE917852 QTZ917511:QUA917852 RDV917511:RDW917852 RNR917511:RNS917852 RXN917511:RXO917852 SHJ917511:SHK917852 SRF917511:SRG917852 TBB917511:TBC917852 TKX917511:TKY917852 TUT917511:TUU917852 UEP917511:UEQ917852 UOL917511:UOM917852 UYH917511:UYI917852 VID917511:VIE917852 VRZ917511:VSA917852 WBV917511:WBW917852 WLR917511:WLS917852 WVN917511:WVO917852 F983047:G983388 JB983047:JC983388 SX983047:SY983388 ACT983047:ACU983388 AMP983047:AMQ983388 AWL983047:AWM983388 BGH983047:BGI983388 BQD983047:BQE983388 BZZ983047:CAA983388 CJV983047:CJW983388 CTR983047:CTS983388 DDN983047:DDO983388 DNJ983047:DNK983388 DXF983047:DXG983388 EHB983047:EHC983388 EQX983047:EQY983388 FAT983047:FAU983388 FKP983047:FKQ983388 FUL983047:FUM983388 GEH983047:GEI983388 GOD983047:GOE983388 GXZ983047:GYA983388 HHV983047:HHW983388 HRR983047:HRS983388 IBN983047:IBO983388 ILJ983047:ILK983388 IVF983047:IVG983388 JFB983047:JFC983388 JOX983047:JOY983388 JYT983047:JYU983388 KIP983047:KIQ983388 KSL983047:KSM983388 LCH983047:LCI983388 LMD983047:LME983388 LVZ983047:LWA983388 MFV983047:MFW983388 MPR983047:MPS983388 MZN983047:MZO983388 NJJ983047:NJK983388 NTF983047:NTG983388 ODB983047:ODC983388 OMX983047:OMY983388 OWT983047:OWU983388 PGP983047:PGQ983388 PQL983047:PQM983388 QAH983047:QAI983388 QKD983047:QKE983388 QTZ983047:QUA983388 RDV983047:RDW983388 RNR983047:RNS983388 RXN983047:RXO983388 SHJ983047:SHK983388 SRF983047:SRG983388 TBB983047:TBC983388 TKX983047:TKY983388 TUT983047:TUU983388 UEP983047:UEQ983388 UOL983047:UOM983388 UYH983047:UYI983388 VID983047:VIE983388 VRZ983047:VSA983388 WBV983047:WBW983388 WLR983047:WLS983388" xr:uid="{00000000-0002-0000-0100-000005000000}">
      <formula1>43101</formula1>
      <formula2>43465</formula2>
    </dataValidation>
    <dataValidation type="date" allowBlank="1" showInputMessage="1" showErrorMessage="1" error="inserire anno 2019" sqref="F7:G350" xr:uid="{00000000-0002-0000-0100-000006000000}">
      <formula1>43466</formula1>
      <formula2>43830</formula2>
    </dataValidation>
    <dataValidation type="decimal" allowBlank="1" showInputMessage="1" showErrorMessage="1" error="ISEE tra 0,00 e 20.000,00" sqref="M7:M350" xr:uid="{00000000-0002-0000-0100-000008000000}">
      <formula1>0</formula1>
      <formula2>20000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100-000009000000}">
          <x14:formula1>
            <xm:f>'MENU TENDINA'!$A$2:$A$3</xm:f>
          </x14:formula1>
          <xm:sqref>N7:N350</xm:sqref>
        </x14:dataValidation>
        <x14:dataValidation type="list" allowBlank="1" showInputMessage="1" showErrorMessage="1" xr:uid="{00000000-0002-0000-0100-00000A000000}">
          <x14:formula1>
            <xm:f>'MENU TENDINA'!$C$2:$C$52</xm:f>
          </x14:formula1>
          <xm:sqref>D7:D350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H350"/>
  <sheetViews>
    <sheetView topLeftCell="S329" zoomScale="110" zoomScaleNormal="110" zoomScalePageLayoutView="110" workbookViewId="0">
      <selection activeCell="X350" sqref="X350 AA350 G350:H350"/>
    </sheetView>
  </sheetViews>
  <sheetFormatPr defaultColWidth="8.85546875" defaultRowHeight="15" x14ac:dyDescent="0.25"/>
  <cols>
    <col min="1" max="1" width="5.28515625" customWidth="1"/>
    <col min="2" max="2" width="9" customWidth="1"/>
    <col min="3" max="3" width="14" customWidth="1"/>
    <col min="4" max="4" width="26.28515625" customWidth="1"/>
    <col min="5" max="5" width="11" customWidth="1"/>
    <col min="6" max="6" width="11.42578125" customWidth="1"/>
    <col min="7" max="7" width="9.28515625" customWidth="1"/>
    <col min="8" max="8" width="10" customWidth="1"/>
    <col min="9" max="9" width="9.85546875" customWidth="1"/>
    <col min="10" max="10" width="18.140625" customWidth="1"/>
    <col min="11" max="11" width="12.42578125" style="117" hidden="1" customWidth="1"/>
    <col min="12" max="12" width="11" style="86" customWidth="1"/>
    <col min="13" max="13" width="10.42578125" style="89" bestFit="1" customWidth="1"/>
    <col min="14" max="14" width="12.140625" style="98" customWidth="1"/>
    <col min="15" max="16" width="11" customWidth="1"/>
    <col min="17" max="18" width="17" customWidth="1"/>
    <col min="19" max="19" width="12.28515625" customWidth="1"/>
    <col min="20" max="20" width="15.42578125" style="92" customWidth="1"/>
    <col min="21" max="21" width="15" customWidth="1"/>
    <col min="22" max="22" width="14.7109375" customWidth="1"/>
    <col min="23" max="23" width="12.85546875" customWidth="1"/>
    <col min="24" max="24" width="13.42578125" customWidth="1"/>
    <col min="25" max="25" width="10.7109375" hidden="1" customWidth="1"/>
    <col min="26" max="26" width="10.7109375" customWidth="1"/>
    <col min="27" max="27" width="10.140625" customWidth="1"/>
    <col min="28" max="28" width="11.7109375" customWidth="1"/>
    <col min="29" max="29" width="13.140625" style="19" customWidth="1"/>
    <col min="30" max="30" width="9.42578125" bestFit="1" customWidth="1"/>
    <col min="258" max="258" width="5.28515625" customWidth="1"/>
    <col min="259" max="259" width="9" customWidth="1"/>
    <col min="260" max="260" width="14" customWidth="1"/>
    <col min="261" max="261" width="27" bestFit="1" customWidth="1"/>
    <col min="262" max="262" width="26.28515625" customWidth="1"/>
    <col min="263" max="263" width="11" customWidth="1"/>
    <col min="264" max="264" width="11.42578125" customWidth="1"/>
    <col min="265" max="265" width="9.28515625" customWidth="1"/>
    <col min="266" max="266" width="10" customWidth="1"/>
    <col min="267" max="267" width="9.85546875" customWidth="1"/>
    <col min="268" max="268" width="11.7109375" customWidth="1"/>
    <col min="269" max="269" width="11" customWidth="1"/>
    <col min="270" max="270" width="10.42578125" bestFit="1" customWidth="1"/>
    <col min="271" max="272" width="11" customWidth="1"/>
    <col min="273" max="274" width="17" customWidth="1"/>
    <col min="275" max="275" width="12.28515625" customWidth="1"/>
    <col min="276" max="276" width="15.42578125" customWidth="1"/>
    <col min="277" max="277" width="15" customWidth="1"/>
    <col min="278" max="278" width="26.140625" customWidth="1"/>
    <col min="279" max="279" width="12.85546875" customWidth="1"/>
    <col min="280" max="280" width="13.42578125" customWidth="1"/>
    <col min="281" max="281" width="10.7109375" customWidth="1"/>
    <col min="282" max="282" width="10.140625" customWidth="1"/>
    <col min="283" max="283" width="11.7109375" customWidth="1"/>
    <col min="284" max="284" width="13.140625" customWidth="1"/>
    <col min="285" max="285" width="14.42578125" customWidth="1"/>
    <col min="286" max="286" width="9.42578125" bestFit="1" customWidth="1"/>
    <col min="514" max="514" width="5.28515625" customWidth="1"/>
    <col min="515" max="515" width="9" customWidth="1"/>
    <col min="516" max="516" width="14" customWidth="1"/>
    <col min="517" max="517" width="27" bestFit="1" customWidth="1"/>
    <col min="518" max="518" width="26.28515625" customWidth="1"/>
    <col min="519" max="519" width="11" customWidth="1"/>
    <col min="520" max="520" width="11.42578125" customWidth="1"/>
    <col min="521" max="521" width="9.28515625" customWidth="1"/>
    <col min="522" max="522" width="10" customWidth="1"/>
    <col min="523" max="523" width="9.85546875" customWidth="1"/>
    <col min="524" max="524" width="11.7109375" customWidth="1"/>
    <col min="525" max="525" width="11" customWidth="1"/>
    <col min="526" max="526" width="10.42578125" bestFit="1" customWidth="1"/>
    <col min="527" max="528" width="11" customWidth="1"/>
    <col min="529" max="530" width="17" customWidth="1"/>
    <col min="531" max="531" width="12.28515625" customWidth="1"/>
    <col min="532" max="532" width="15.42578125" customWidth="1"/>
    <col min="533" max="533" width="15" customWidth="1"/>
    <col min="534" max="534" width="26.140625" customWidth="1"/>
    <col min="535" max="535" width="12.85546875" customWidth="1"/>
    <col min="536" max="536" width="13.42578125" customWidth="1"/>
    <col min="537" max="537" width="10.7109375" customWidth="1"/>
    <col min="538" max="538" width="10.140625" customWidth="1"/>
    <col min="539" max="539" width="11.7109375" customWidth="1"/>
    <col min="540" max="540" width="13.140625" customWidth="1"/>
    <col min="541" max="541" width="14.42578125" customWidth="1"/>
    <col min="542" max="542" width="9.42578125" bestFit="1" customWidth="1"/>
    <col min="770" max="770" width="5.28515625" customWidth="1"/>
    <col min="771" max="771" width="9" customWidth="1"/>
    <col min="772" max="772" width="14" customWidth="1"/>
    <col min="773" max="773" width="27" bestFit="1" customWidth="1"/>
    <col min="774" max="774" width="26.28515625" customWidth="1"/>
    <col min="775" max="775" width="11" customWidth="1"/>
    <col min="776" max="776" width="11.42578125" customWidth="1"/>
    <col min="777" max="777" width="9.28515625" customWidth="1"/>
    <col min="778" max="778" width="10" customWidth="1"/>
    <col min="779" max="779" width="9.85546875" customWidth="1"/>
    <col min="780" max="780" width="11.7109375" customWidth="1"/>
    <col min="781" max="781" width="11" customWidth="1"/>
    <col min="782" max="782" width="10.42578125" bestFit="1" customWidth="1"/>
    <col min="783" max="784" width="11" customWidth="1"/>
    <col min="785" max="786" width="17" customWidth="1"/>
    <col min="787" max="787" width="12.28515625" customWidth="1"/>
    <col min="788" max="788" width="15.42578125" customWidth="1"/>
    <col min="789" max="789" width="15" customWidth="1"/>
    <col min="790" max="790" width="26.140625" customWidth="1"/>
    <col min="791" max="791" width="12.85546875" customWidth="1"/>
    <col min="792" max="792" width="13.42578125" customWidth="1"/>
    <col min="793" max="793" width="10.7109375" customWidth="1"/>
    <col min="794" max="794" width="10.140625" customWidth="1"/>
    <col min="795" max="795" width="11.7109375" customWidth="1"/>
    <col min="796" max="796" width="13.140625" customWidth="1"/>
    <col min="797" max="797" width="14.42578125" customWidth="1"/>
    <col min="798" max="798" width="9.42578125" bestFit="1" customWidth="1"/>
    <col min="1026" max="1026" width="5.28515625" customWidth="1"/>
    <col min="1027" max="1027" width="9" customWidth="1"/>
    <col min="1028" max="1028" width="14" customWidth="1"/>
    <col min="1029" max="1029" width="27" bestFit="1" customWidth="1"/>
    <col min="1030" max="1030" width="26.28515625" customWidth="1"/>
    <col min="1031" max="1031" width="11" customWidth="1"/>
    <col min="1032" max="1032" width="11.42578125" customWidth="1"/>
    <col min="1033" max="1033" width="9.28515625" customWidth="1"/>
    <col min="1034" max="1034" width="10" customWidth="1"/>
    <col min="1035" max="1035" width="9.85546875" customWidth="1"/>
    <col min="1036" max="1036" width="11.7109375" customWidth="1"/>
    <col min="1037" max="1037" width="11" customWidth="1"/>
    <col min="1038" max="1038" width="10.42578125" bestFit="1" customWidth="1"/>
    <col min="1039" max="1040" width="11" customWidth="1"/>
    <col min="1041" max="1042" width="17" customWidth="1"/>
    <col min="1043" max="1043" width="12.28515625" customWidth="1"/>
    <col min="1044" max="1044" width="15.42578125" customWidth="1"/>
    <col min="1045" max="1045" width="15" customWidth="1"/>
    <col min="1046" max="1046" width="26.140625" customWidth="1"/>
    <col min="1047" max="1047" width="12.85546875" customWidth="1"/>
    <col min="1048" max="1048" width="13.42578125" customWidth="1"/>
    <col min="1049" max="1049" width="10.7109375" customWidth="1"/>
    <col min="1050" max="1050" width="10.140625" customWidth="1"/>
    <col min="1051" max="1051" width="11.7109375" customWidth="1"/>
    <col min="1052" max="1052" width="13.140625" customWidth="1"/>
    <col min="1053" max="1053" width="14.42578125" customWidth="1"/>
    <col min="1054" max="1054" width="9.42578125" bestFit="1" customWidth="1"/>
    <col min="1282" max="1282" width="5.28515625" customWidth="1"/>
    <col min="1283" max="1283" width="9" customWidth="1"/>
    <col min="1284" max="1284" width="14" customWidth="1"/>
    <col min="1285" max="1285" width="27" bestFit="1" customWidth="1"/>
    <col min="1286" max="1286" width="26.28515625" customWidth="1"/>
    <col min="1287" max="1287" width="11" customWidth="1"/>
    <col min="1288" max="1288" width="11.42578125" customWidth="1"/>
    <col min="1289" max="1289" width="9.28515625" customWidth="1"/>
    <col min="1290" max="1290" width="10" customWidth="1"/>
    <col min="1291" max="1291" width="9.85546875" customWidth="1"/>
    <col min="1292" max="1292" width="11.7109375" customWidth="1"/>
    <col min="1293" max="1293" width="11" customWidth="1"/>
    <col min="1294" max="1294" width="10.42578125" bestFit="1" customWidth="1"/>
    <col min="1295" max="1296" width="11" customWidth="1"/>
    <col min="1297" max="1298" width="17" customWidth="1"/>
    <col min="1299" max="1299" width="12.28515625" customWidth="1"/>
    <col min="1300" max="1300" width="15.42578125" customWidth="1"/>
    <col min="1301" max="1301" width="15" customWidth="1"/>
    <col min="1302" max="1302" width="26.140625" customWidth="1"/>
    <col min="1303" max="1303" width="12.85546875" customWidth="1"/>
    <col min="1304" max="1304" width="13.42578125" customWidth="1"/>
    <col min="1305" max="1305" width="10.7109375" customWidth="1"/>
    <col min="1306" max="1306" width="10.140625" customWidth="1"/>
    <col min="1307" max="1307" width="11.7109375" customWidth="1"/>
    <col min="1308" max="1308" width="13.140625" customWidth="1"/>
    <col min="1309" max="1309" width="14.42578125" customWidth="1"/>
    <col min="1310" max="1310" width="9.42578125" bestFit="1" customWidth="1"/>
    <col min="1538" max="1538" width="5.28515625" customWidth="1"/>
    <col min="1539" max="1539" width="9" customWidth="1"/>
    <col min="1540" max="1540" width="14" customWidth="1"/>
    <col min="1541" max="1541" width="27" bestFit="1" customWidth="1"/>
    <col min="1542" max="1542" width="26.28515625" customWidth="1"/>
    <col min="1543" max="1543" width="11" customWidth="1"/>
    <col min="1544" max="1544" width="11.42578125" customWidth="1"/>
    <col min="1545" max="1545" width="9.28515625" customWidth="1"/>
    <col min="1546" max="1546" width="10" customWidth="1"/>
    <col min="1547" max="1547" width="9.85546875" customWidth="1"/>
    <col min="1548" max="1548" width="11.7109375" customWidth="1"/>
    <col min="1549" max="1549" width="11" customWidth="1"/>
    <col min="1550" max="1550" width="10.42578125" bestFit="1" customWidth="1"/>
    <col min="1551" max="1552" width="11" customWidth="1"/>
    <col min="1553" max="1554" width="17" customWidth="1"/>
    <col min="1555" max="1555" width="12.28515625" customWidth="1"/>
    <col min="1556" max="1556" width="15.42578125" customWidth="1"/>
    <col min="1557" max="1557" width="15" customWidth="1"/>
    <col min="1558" max="1558" width="26.140625" customWidth="1"/>
    <col min="1559" max="1559" width="12.85546875" customWidth="1"/>
    <col min="1560" max="1560" width="13.42578125" customWidth="1"/>
    <col min="1561" max="1561" width="10.7109375" customWidth="1"/>
    <col min="1562" max="1562" width="10.140625" customWidth="1"/>
    <col min="1563" max="1563" width="11.7109375" customWidth="1"/>
    <col min="1564" max="1564" width="13.140625" customWidth="1"/>
    <col min="1565" max="1565" width="14.42578125" customWidth="1"/>
    <col min="1566" max="1566" width="9.42578125" bestFit="1" customWidth="1"/>
    <col min="1794" max="1794" width="5.28515625" customWidth="1"/>
    <col min="1795" max="1795" width="9" customWidth="1"/>
    <col min="1796" max="1796" width="14" customWidth="1"/>
    <col min="1797" max="1797" width="27" bestFit="1" customWidth="1"/>
    <col min="1798" max="1798" width="26.28515625" customWidth="1"/>
    <col min="1799" max="1799" width="11" customWidth="1"/>
    <col min="1800" max="1800" width="11.42578125" customWidth="1"/>
    <col min="1801" max="1801" width="9.28515625" customWidth="1"/>
    <col min="1802" max="1802" width="10" customWidth="1"/>
    <col min="1803" max="1803" width="9.85546875" customWidth="1"/>
    <col min="1804" max="1804" width="11.7109375" customWidth="1"/>
    <col min="1805" max="1805" width="11" customWidth="1"/>
    <col min="1806" max="1806" width="10.42578125" bestFit="1" customWidth="1"/>
    <col min="1807" max="1808" width="11" customWidth="1"/>
    <col min="1809" max="1810" width="17" customWidth="1"/>
    <col min="1811" max="1811" width="12.28515625" customWidth="1"/>
    <col min="1812" max="1812" width="15.42578125" customWidth="1"/>
    <col min="1813" max="1813" width="15" customWidth="1"/>
    <col min="1814" max="1814" width="26.140625" customWidth="1"/>
    <col min="1815" max="1815" width="12.85546875" customWidth="1"/>
    <col min="1816" max="1816" width="13.42578125" customWidth="1"/>
    <col min="1817" max="1817" width="10.7109375" customWidth="1"/>
    <col min="1818" max="1818" width="10.140625" customWidth="1"/>
    <col min="1819" max="1819" width="11.7109375" customWidth="1"/>
    <col min="1820" max="1820" width="13.140625" customWidth="1"/>
    <col min="1821" max="1821" width="14.42578125" customWidth="1"/>
    <col min="1822" max="1822" width="9.42578125" bestFit="1" customWidth="1"/>
    <col min="2050" max="2050" width="5.28515625" customWidth="1"/>
    <col min="2051" max="2051" width="9" customWidth="1"/>
    <col min="2052" max="2052" width="14" customWidth="1"/>
    <col min="2053" max="2053" width="27" bestFit="1" customWidth="1"/>
    <col min="2054" max="2054" width="26.28515625" customWidth="1"/>
    <col min="2055" max="2055" width="11" customWidth="1"/>
    <col min="2056" max="2056" width="11.42578125" customWidth="1"/>
    <col min="2057" max="2057" width="9.28515625" customWidth="1"/>
    <col min="2058" max="2058" width="10" customWidth="1"/>
    <col min="2059" max="2059" width="9.85546875" customWidth="1"/>
    <col min="2060" max="2060" width="11.7109375" customWidth="1"/>
    <col min="2061" max="2061" width="11" customWidth="1"/>
    <col min="2062" max="2062" width="10.42578125" bestFit="1" customWidth="1"/>
    <col min="2063" max="2064" width="11" customWidth="1"/>
    <col min="2065" max="2066" width="17" customWidth="1"/>
    <col min="2067" max="2067" width="12.28515625" customWidth="1"/>
    <col min="2068" max="2068" width="15.42578125" customWidth="1"/>
    <col min="2069" max="2069" width="15" customWidth="1"/>
    <col min="2070" max="2070" width="26.140625" customWidth="1"/>
    <col min="2071" max="2071" width="12.85546875" customWidth="1"/>
    <col min="2072" max="2072" width="13.42578125" customWidth="1"/>
    <col min="2073" max="2073" width="10.7109375" customWidth="1"/>
    <col min="2074" max="2074" width="10.140625" customWidth="1"/>
    <col min="2075" max="2075" width="11.7109375" customWidth="1"/>
    <col min="2076" max="2076" width="13.140625" customWidth="1"/>
    <col min="2077" max="2077" width="14.42578125" customWidth="1"/>
    <col min="2078" max="2078" width="9.42578125" bestFit="1" customWidth="1"/>
    <col min="2306" max="2306" width="5.28515625" customWidth="1"/>
    <col min="2307" max="2307" width="9" customWidth="1"/>
    <col min="2308" max="2308" width="14" customWidth="1"/>
    <col min="2309" max="2309" width="27" bestFit="1" customWidth="1"/>
    <col min="2310" max="2310" width="26.28515625" customWidth="1"/>
    <col min="2311" max="2311" width="11" customWidth="1"/>
    <col min="2312" max="2312" width="11.42578125" customWidth="1"/>
    <col min="2313" max="2313" width="9.28515625" customWidth="1"/>
    <col min="2314" max="2314" width="10" customWidth="1"/>
    <col min="2315" max="2315" width="9.85546875" customWidth="1"/>
    <col min="2316" max="2316" width="11.7109375" customWidth="1"/>
    <col min="2317" max="2317" width="11" customWidth="1"/>
    <col min="2318" max="2318" width="10.42578125" bestFit="1" customWidth="1"/>
    <col min="2319" max="2320" width="11" customWidth="1"/>
    <col min="2321" max="2322" width="17" customWidth="1"/>
    <col min="2323" max="2323" width="12.28515625" customWidth="1"/>
    <col min="2324" max="2324" width="15.42578125" customWidth="1"/>
    <col min="2325" max="2325" width="15" customWidth="1"/>
    <col min="2326" max="2326" width="26.140625" customWidth="1"/>
    <col min="2327" max="2327" width="12.85546875" customWidth="1"/>
    <col min="2328" max="2328" width="13.42578125" customWidth="1"/>
    <col min="2329" max="2329" width="10.7109375" customWidth="1"/>
    <col min="2330" max="2330" width="10.140625" customWidth="1"/>
    <col min="2331" max="2331" width="11.7109375" customWidth="1"/>
    <col min="2332" max="2332" width="13.140625" customWidth="1"/>
    <col min="2333" max="2333" width="14.42578125" customWidth="1"/>
    <col min="2334" max="2334" width="9.42578125" bestFit="1" customWidth="1"/>
    <col min="2562" max="2562" width="5.28515625" customWidth="1"/>
    <col min="2563" max="2563" width="9" customWidth="1"/>
    <col min="2564" max="2564" width="14" customWidth="1"/>
    <col min="2565" max="2565" width="27" bestFit="1" customWidth="1"/>
    <col min="2566" max="2566" width="26.28515625" customWidth="1"/>
    <col min="2567" max="2567" width="11" customWidth="1"/>
    <col min="2568" max="2568" width="11.42578125" customWidth="1"/>
    <col min="2569" max="2569" width="9.28515625" customWidth="1"/>
    <col min="2570" max="2570" width="10" customWidth="1"/>
    <col min="2571" max="2571" width="9.85546875" customWidth="1"/>
    <col min="2572" max="2572" width="11.7109375" customWidth="1"/>
    <col min="2573" max="2573" width="11" customWidth="1"/>
    <col min="2574" max="2574" width="10.42578125" bestFit="1" customWidth="1"/>
    <col min="2575" max="2576" width="11" customWidth="1"/>
    <col min="2577" max="2578" width="17" customWidth="1"/>
    <col min="2579" max="2579" width="12.28515625" customWidth="1"/>
    <col min="2580" max="2580" width="15.42578125" customWidth="1"/>
    <col min="2581" max="2581" width="15" customWidth="1"/>
    <col min="2582" max="2582" width="26.140625" customWidth="1"/>
    <col min="2583" max="2583" width="12.85546875" customWidth="1"/>
    <col min="2584" max="2584" width="13.42578125" customWidth="1"/>
    <col min="2585" max="2585" width="10.7109375" customWidth="1"/>
    <col min="2586" max="2586" width="10.140625" customWidth="1"/>
    <col min="2587" max="2587" width="11.7109375" customWidth="1"/>
    <col min="2588" max="2588" width="13.140625" customWidth="1"/>
    <col min="2589" max="2589" width="14.42578125" customWidth="1"/>
    <col min="2590" max="2590" width="9.42578125" bestFit="1" customWidth="1"/>
    <col min="2818" max="2818" width="5.28515625" customWidth="1"/>
    <col min="2819" max="2819" width="9" customWidth="1"/>
    <col min="2820" max="2820" width="14" customWidth="1"/>
    <col min="2821" max="2821" width="27" bestFit="1" customWidth="1"/>
    <col min="2822" max="2822" width="26.28515625" customWidth="1"/>
    <col min="2823" max="2823" width="11" customWidth="1"/>
    <col min="2824" max="2824" width="11.42578125" customWidth="1"/>
    <col min="2825" max="2825" width="9.28515625" customWidth="1"/>
    <col min="2826" max="2826" width="10" customWidth="1"/>
    <col min="2827" max="2827" width="9.85546875" customWidth="1"/>
    <col min="2828" max="2828" width="11.7109375" customWidth="1"/>
    <col min="2829" max="2829" width="11" customWidth="1"/>
    <col min="2830" max="2830" width="10.42578125" bestFit="1" customWidth="1"/>
    <col min="2831" max="2832" width="11" customWidth="1"/>
    <col min="2833" max="2834" width="17" customWidth="1"/>
    <col min="2835" max="2835" width="12.28515625" customWidth="1"/>
    <col min="2836" max="2836" width="15.42578125" customWidth="1"/>
    <col min="2837" max="2837" width="15" customWidth="1"/>
    <col min="2838" max="2838" width="26.140625" customWidth="1"/>
    <col min="2839" max="2839" width="12.85546875" customWidth="1"/>
    <col min="2840" max="2840" width="13.42578125" customWidth="1"/>
    <col min="2841" max="2841" width="10.7109375" customWidth="1"/>
    <col min="2842" max="2842" width="10.140625" customWidth="1"/>
    <col min="2843" max="2843" width="11.7109375" customWidth="1"/>
    <col min="2844" max="2844" width="13.140625" customWidth="1"/>
    <col min="2845" max="2845" width="14.42578125" customWidth="1"/>
    <col min="2846" max="2846" width="9.42578125" bestFit="1" customWidth="1"/>
    <col min="3074" max="3074" width="5.28515625" customWidth="1"/>
    <col min="3075" max="3075" width="9" customWidth="1"/>
    <col min="3076" max="3076" width="14" customWidth="1"/>
    <col min="3077" max="3077" width="27" bestFit="1" customWidth="1"/>
    <col min="3078" max="3078" width="26.28515625" customWidth="1"/>
    <col min="3079" max="3079" width="11" customWidth="1"/>
    <col min="3080" max="3080" width="11.42578125" customWidth="1"/>
    <col min="3081" max="3081" width="9.28515625" customWidth="1"/>
    <col min="3082" max="3082" width="10" customWidth="1"/>
    <col min="3083" max="3083" width="9.85546875" customWidth="1"/>
    <col min="3084" max="3084" width="11.7109375" customWidth="1"/>
    <col min="3085" max="3085" width="11" customWidth="1"/>
    <col min="3086" max="3086" width="10.42578125" bestFit="1" customWidth="1"/>
    <col min="3087" max="3088" width="11" customWidth="1"/>
    <col min="3089" max="3090" width="17" customWidth="1"/>
    <col min="3091" max="3091" width="12.28515625" customWidth="1"/>
    <col min="3092" max="3092" width="15.42578125" customWidth="1"/>
    <col min="3093" max="3093" width="15" customWidth="1"/>
    <col min="3094" max="3094" width="26.140625" customWidth="1"/>
    <col min="3095" max="3095" width="12.85546875" customWidth="1"/>
    <col min="3096" max="3096" width="13.42578125" customWidth="1"/>
    <col min="3097" max="3097" width="10.7109375" customWidth="1"/>
    <col min="3098" max="3098" width="10.140625" customWidth="1"/>
    <col min="3099" max="3099" width="11.7109375" customWidth="1"/>
    <col min="3100" max="3100" width="13.140625" customWidth="1"/>
    <col min="3101" max="3101" width="14.42578125" customWidth="1"/>
    <col min="3102" max="3102" width="9.42578125" bestFit="1" customWidth="1"/>
    <col min="3330" max="3330" width="5.28515625" customWidth="1"/>
    <col min="3331" max="3331" width="9" customWidth="1"/>
    <col min="3332" max="3332" width="14" customWidth="1"/>
    <col min="3333" max="3333" width="27" bestFit="1" customWidth="1"/>
    <col min="3334" max="3334" width="26.28515625" customWidth="1"/>
    <col min="3335" max="3335" width="11" customWidth="1"/>
    <col min="3336" max="3336" width="11.42578125" customWidth="1"/>
    <col min="3337" max="3337" width="9.28515625" customWidth="1"/>
    <col min="3338" max="3338" width="10" customWidth="1"/>
    <col min="3339" max="3339" width="9.85546875" customWidth="1"/>
    <col min="3340" max="3340" width="11.7109375" customWidth="1"/>
    <col min="3341" max="3341" width="11" customWidth="1"/>
    <col min="3342" max="3342" width="10.42578125" bestFit="1" customWidth="1"/>
    <col min="3343" max="3344" width="11" customWidth="1"/>
    <col min="3345" max="3346" width="17" customWidth="1"/>
    <col min="3347" max="3347" width="12.28515625" customWidth="1"/>
    <col min="3348" max="3348" width="15.42578125" customWidth="1"/>
    <col min="3349" max="3349" width="15" customWidth="1"/>
    <col min="3350" max="3350" width="26.140625" customWidth="1"/>
    <col min="3351" max="3351" width="12.85546875" customWidth="1"/>
    <col min="3352" max="3352" width="13.42578125" customWidth="1"/>
    <col min="3353" max="3353" width="10.7109375" customWidth="1"/>
    <col min="3354" max="3354" width="10.140625" customWidth="1"/>
    <col min="3355" max="3355" width="11.7109375" customWidth="1"/>
    <col min="3356" max="3356" width="13.140625" customWidth="1"/>
    <col min="3357" max="3357" width="14.42578125" customWidth="1"/>
    <col min="3358" max="3358" width="9.42578125" bestFit="1" customWidth="1"/>
    <col min="3586" max="3586" width="5.28515625" customWidth="1"/>
    <col min="3587" max="3587" width="9" customWidth="1"/>
    <col min="3588" max="3588" width="14" customWidth="1"/>
    <col min="3589" max="3589" width="27" bestFit="1" customWidth="1"/>
    <col min="3590" max="3590" width="26.28515625" customWidth="1"/>
    <col min="3591" max="3591" width="11" customWidth="1"/>
    <col min="3592" max="3592" width="11.42578125" customWidth="1"/>
    <col min="3593" max="3593" width="9.28515625" customWidth="1"/>
    <col min="3594" max="3594" width="10" customWidth="1"/>
    <col min="3595" max="3595" width="9.85546875" customWidth="1"/>
    <col min="3596" max="3596" width="11.7109375" customWidth="1"/>
    <col min="3597" max="3597" width="11" customWidth="1"/>
    <col min="3598" max="3598" width="10.42578125" bestFit="1" customWidth="1"/>
    <col min="3599" max="3600" width="11" customWidth="1"/>
    <col min="3601" max="3602" width="17" customWidth="1"/>
    <col min="3603" max="3603" width="12.28515625" customWidth="1"/>
    <col min="3604" max="3604" width="15.42578125" customWidth="1"/>
    <col min="3605" max="3605" width="15" customWidth="1"/>
    <col min="3606" max="3606" width="26.140625" customWidth="1"/>
    <col min="3607" max="3607" width="12.85546875" customWidth="1"/>
    <col min="3608" max="3608" width="13.42578125" customWidth="1"/>
    <col min="3609" max="3609" width="10.7109375" customWidth="1"/>
    <col min="3610" max="3610" width="10.140625" customWidth="1"/>
    <col min="3611" max="3611" width="11.7109375" customWidth="1"/>
    <col min="3612" max="3612" width="13.140625" customWidth="1"/>
    <col min="3613" max="3613" width="14.42578125" customWidth="1"/>
    <col min="3614" max="3614" width="9.42578125" bestFit="1" customWidth="1"/>
    <col min="3842" max="3842" width="5.28515625" customWidth="1"/>
    <col min="3843" max="3843" width="9" customWidth="1"/>
    <col min="3844" max="3844" width="14" customWidth="1"/>
    <col min="3845" max="3845" width="27" bestFit="1" customWidth="1"/>
    <col min="3846" max="3846" width="26.28515625" customWidth="1"/>
    <col min="3847" max="3847" width="11" customWidth="1"/>
    <col min="3848" max="3848" width="11.42578125" customWidth="1"/>
    <col min="3849" max="3849" width="9.28515625" customWidth="1"/>
    <col min="3850" max="3850" width="10" customWidth="1"/>
    <col min="3851" max="3851" width="9.85546875" customWidth="1"/>
    <col min="3852" max="3852" width="11.7109375" customWidth="1"/>
    <col min="3853" max="3853" width="11" customWidth="1"/>
    <col min="3854" max="3854" width="10.42578125" bestFit="1" customWidth="1"/>
    <col min="3855" max="3856" width="11" customWidth="1"/>
    <col min="3857" max="3858" width="17" customWidth="1"/>
    <col min="3859" max="3859" width="12.28515625" customWidth="1"/>
    <col min="3860" max="3860" width="15.42578125" customWidth="1"/>
    <col min="3861" max="3861" width="15" customWidth="1"/>
    <col min="3862" max="3862" width="26.140625" customWidth="1"/>
    <col min="3863" max="3863" width="12.85546875" customWidth="1"/>
    <col min="3864" max="3864" width="13.42578125" customWidth="1"/>
    <col min="3865" max="3865" width="10.7109375" customWidth="1"/>
    <col min="3866" max="3866" width="10.140625" customWidth="1"/>
    <col min="3867" max="3867" width="11.7109375" customWidth="1"/>
    <col min="3868" max="3868" width="13.140625" customWidth="1"/>
    <col min="3869" max="3869" width="14.42578125" customWidth="1"/>
    <col min="3870" max="3870" width="9.42578125" bestFit="1" customWidth="1"/>
    <col min="4098" max="4098" width="5.28515625" customWidth="1"/>
    <col min="4099" max="4099" width="9" customWidth="1"/>
    <col min="4100" max="4100" width="14" customWidth="1"/>
    <col min="4101" max="4101" width="27" bestFit="1" customWidth="1"/>
    <col min="4102" max="4102" width="26.28515625" customWidth="1"/>
    <col min="4103" max="4103" width="11" customWidth="1"/>
    <col min="4104" max="4104" width="11.42578125" customWidth="1"/>
    <col min="4105" max="4105" width="9.28515625" customWidth="1"/>
    <col min="4106" max="4106" width="10" customWidth="1"/>
    <col min="4107" max="4107" width="9.85546875" customWidth="1"/>
    <col min="4108" max="4108" width="11.7109375" customWidth="1"/>
    <col min="4109" max="4109" width="11" customWidth="1"/>
    <col min="4110" max="4110" width="10.42578125" bestFit="1" customWidth="1"/>
    <col min="4111" max="4112" width="11" customWidth="1"/>
    <col min="4113" max="4114" width="17" customWidth="1"/>
    <col min="4115" max="4115" width="12.28515625" customWidth="1"/>
    <col min="4116" max="4116" width="15.42578125" customWidth="1"/>
    <col min="4117" max="4117" width="15" customWidth="1"/>
    <col min="4118" max="4118" width="26.140625" customWidth="1"/>
    <col min="4119" max="4119" width="12.85546875" customWidth="1"/>
    <col min="4120" max="4120" width="13.42578125" customWidth="1"/>
    <col min="4121" max="4121" width="10.7109375" customWidth="1"/>
    <col min="4122" max="4122" width="10.140625" customWidth="1"/>
    <col min="4123" max="4123" width="11.7109375" customWidth="1"/>
    <col min="4124" max="4124" width="13.140625" customWidth="1"/>
    <col min="4125" max="4125" width="14.42578125" customWidth="1"/>
    <col min="4126" max="4126" width="9.42578125" bestFit="1" customWidth="1"/>
    <col min="4354" max="4354" width="5.28515625" customWidth="1"/>
    <col min="4355" max="4355" width="9" customWidth="1"/>
    <col min="4356" max="4356" width="14" customWidth="1"/>
    <col min="4357" max="4357" width="27" bestFit="1" customWidth="1"/>
    <col min="4358" max="4358" width="26.28515625" customWidth="1"/>
    <col min="4359" max="4359" width="11" customWidth="1"/>
    <col min="4360" max="4360" width="11.42578125" customWidth="1"/>
    <col min="4361" max="4361" width="9.28515625" customWidth="1"/>
    <col min="4362" max="4362" width="10" customWidth="1"/>
    <col min="4363" max="4363" width="9.85546875" customWidth="1"/>
    <col min="4364" max="4364" width="11.7109375" customWidth="1"/>
    <col min="4365" max="4365" width="11" customWidth="1"/>
    <col min="4366" max="4366" width="10.42578125" bestFit="1" customWidth="1"/>
    <col min="4367" max="4368" width="11" customWidth="1"/>
    <col min="4369" max="4370" width="17" customWidth="1"/>
    <col min="4371" max="4371" width="12.28515625" customWidth="1"/>
    <col min="4372" max="4372" width="15.42578125" customWidth="1"/>
    <col min="4373" max="4373" width="15" customWidth="1"/>
    <col min="4374" max="4374" width="26.140625" customWidth="1"/>
    <col min="4375" max="4375" width="12.85546875" customWidth="1"/>
    <col min="4376" max="4376" width="13.42578125" customWidth="1"/>
    <col min="4377" max="4377" width="10.7109375" customWidth="1"/>
    <col min="4378" max="4378" width="10.140625" customWidth="1"/>
    <col min="4379" max="4379" width="11.7109375" customWidth="1"/>
    <col min="4380" max="4380" width="13.140625" customWidth="1"/>
    <col min="4381" max="4381" width="14.42578125" customWidth="1"/>
    <col min="4382" max="4382" width="9.42578125" bestFit="1" customWidth="1"/>
    <col min="4610" max="4610" width="5.28515625" customWidth="1"/>
    <col min="4611" max="4611" width="9" customWidth="1"/>
    <col min="4612" max="4612" width="14" customWidth="1"/>
    <col min="4613" max="4613" width="27" bestFit="1" customWidth="1"/>
    <col min="4614" max="4614" width="26.28515625" customWidth="1"/>
    <col min="4615" max="4615" width="11" customWidth="1"/>
    <col min="4616" max="4616" width="11.42578125" customWidth="1"/>
    <col min="4617" max="4617" width="9.28515625" customWidth="1"/>
    <col min="4618" max="4618" width="10" customWidth="1"/>
    <col min="4619" max="4619" width="9.85546875" customWidth="1"/>
    <col min="4620" max="4620" width="11.7109375" customWidth="1"/>
    <col min="4621" max="4621" width="11" customWidth="1"/>
    <col min="4622" max="4622" width="10.42578125" bestFit="1" customWidth="1"/>
    <col min="4623" max="4624" width="11" customWidth="1"/>
    <col min="4625" max="4626" width="17" customWidth="1"/>
    <col min="4627" max="4627" width="12.28515625" customWidth="1"/>
    <col min="4628" max="4628" width="15.42578125" customWidth="1"/>
    <col min="4629" max="4629" width="15" customWidth="1"/>
    <col min="4630" max="4630" width="26.140625" customWidth="1"/>
    <col min="4631" max="4631" width="12.85546875" customWidth="1"/>
    <col min="4632" max="4632" width="13.42578125" customWidth="1"/>
    <col min="4633" max="4633" width="10.7109375" customWidth="1"/>
    <col min="4634" max="4634" width="10.140625" customWidth="1"/>
    <col min="4635" max="4635" width="11.7109375" customWidth="1"/>
    <col min="4636" max="4636" width="13.140625" customWidth="1"/>
    <col min="4637" max="4637" width="14.42578125" customWidth="1"/>
    <col min="4638" max="4638" width="9.42578125" bestFit="1" customWidth="1"/>
    <col min="4866" max="4866" width="5.28515625" customWidth="1"/>
    <col min="4867" max="4867" width="9" customWidth="1"/>
    <col min="4868" max="4868" width="14" customWidth="1"/>
    <col min="4869" max="4869" width="27" bestFit="1" customWidth="1"/>
    <col min="4870" max="4870" width="26.28515625" customWidth="1"/>
    <col min="4871" max="4871" width="11" customWidth="1"/>
    <col min="4872" max="4872" width="11.42578125" customWidth="1"/>
    <col min="4873" max="4873" width="9.28515625" customWidth="1"/>
    <col min="4874" max="4874" width="10" customWidth="1"/>
    <col min="4875" max="4875" width="9.85546875" customWidth="1"/>
    <col min="4876" max="4876" width="11.7109375" customWidth="1"/>
    <col min="4877" max="4877" width="11" customWidth="1"/>
    <col min="4878" max="4878" width="10.42578125" bestFit="1" customWidth="1"/>
    <col min="4879" max="4880" width="11" customWidth="1"/>
    <col min="4881" max="4882" width="17" customWidth="1"/>
    <col min="4883" max="4883" width="12.28515625" customWidth="1"/>
    <col min="4884" max="4884" width="15.42578125" customWidth="1"/>
    <col min="4885" max="4885" width="15" customWidth="1"/>
    <col min="4886" max="4886" width="26.140625" customWidth="1"/>
    <col min="4887" max="4887" width="12.85546875" customWidth="1"/>
    <col min="4888" max="4888" width="13.42578125" customWidth="1"/>
    <col min="4889" max="4889" width="10.7109375" customWidth="1"/>
    <col min="4890" max="4890" width="10.140625" customWidth="1"/>
    <col min="4891" max="4891" width="11.7109375" customWidth="1"/>
    <col min="4892" max="4892" width="13.140625" customWidth="1"/>
    <col min="4893" max="4893" width="14.42578125" customWidth="1"/>
    <col min="4894" max="4894" width="9.42578125" bestFit="1" customWidth="1"/>
    <col min="5122" max="5122" width="5.28515625" customWidth="1"/>
    <col min="5123" max="5123" width="9" customWidth="1"/>
    <col min="5124" max="5124" width="14" customWidth="1"/>
    <col min="5125" max="5125" width="27" bestFit="1" customWidth="1"/>
    <col min="5126" max="5126" width="26.28515625" customWidth="1"/>
    <col min="5127" max="5127" width="11" customWidth="1"/>
    <col min="5128" max="5128" width="11.42578125" customWidth="1"/>
    <col min="5129" max="5129" width="9.28515625" customWidth="1"/>
    <col min="5130" max="5130" width="10" customWidth="1"/>
    <col min="5131" max="5131" width="9.85546875" customWidth="1"/>
    <col min="5132" max="5132" width="11.7109375" customWidth="1"/>
    <col min="5133" max="5133" width="11" customWidth="1"/>
    <col min="5134" max="5134" width="10.42578125" bestFit="1" customWidth="1"/>
    <col min="5135" max="5136" width="11" customWidth="1"/>
    <col min="5137" max="5138" width="17" customWidth="1"/>
    <col min="5139" max="5139" width="12.28515625" customWidth="1"/>
    <col min="5140" max="5140" width="15.42578125" customWidth="1"/>
    <col min="5141" max="5141" width="15" customWidth="1"/>
    <col min="5142" max="5142" width="26.140625" customWidth="1"/>
    <col min="5143" max="5143" width="12.85546875" customWidth="1"/>
    <col min="5144" max="5144" width="13.42578125" customWidth="1"/>
    <col min="5145" max="5145" width="10.7109375" customWidth="1"/>
    <col min="5146" max="5146" width="10.140625" customWidth="1"/>
    <col min="5147" max="5147" width="11.7109375" customWidth="1"/>
    <col min="5148" max="5148" width="13.140625" customWidth="1"/>
    <col min="5149" max="5149" width="14.42578125" customWidth="1"/>
    <col min="5150" max="5150" width="9.42578125" bestFit="1" customWidth="1"/>
    <col min="5378" max="5378" width="5.28515625" customWidth="1"/>
    <col min="5379" max="5379" width="9" customWidth="1"/>
    <col min="5380" max="5380" width="14" customWidth="1"/>
    <col min="5381" max="5381" width="27" bestFit="1" customWidth="1"/>
    <col min="5382" max="5382" width="26.28515625" customWidth="1"/>
    <col min="5383" max="5383" width="11" customWidth="1"/>
    <col min="5384" max="5384" width="11.42578125" customWidth="1"/>
    <col min="5385" max="5385" width="9.28515625" customWidth="1"/>
    <col min="5386" max="5386" width="10" customWidth="1"/>
    <col min="5387" max="5387" width="9.85546875" customWidth="1"/>
    <col min="5388" max="5388" width="11.7109375" customWidth="1"/>
    <col min="5389" max="5389" width="11" customWidth="1"/>
    <col min="5390" max="5390" width="10.42578125" bestFit="1" customWidth="1"/>
    <col min="5391" max="5392" width="11" customWidth="1"/>
    <col min="5393" max="5394" width="17" customWidth="1"/>
    <col min="5395" max="5395" width="12.28515625" customWidth="1"/>
    <col min="5396" max="5396" width="15.42578125" customWidth="1"/>
    <col min="5397" max="5397" width="15" customWidth="1"/>
    <col min="5398" max="5398" width="26.140625" customWidth="1"/>
    <col min="5399" max="5399" width="12.85546875" customWidth="1"/>
    <col min="5400" max="5400" width="13.42578125" customWidth="1"/>
    <col min="5401" max="5401" width="10.7109375" customWidth="1"/>
    <col min="5402" max="5402" width="10.140625" customWidth="1"/>
    <col min="5403" max="5403" width="11.7109375" customWidth="1"/>
    <col min="5404" max="5404" width="13.140625" customWidth="1"/>
    <col min="5405" max="5405" width="14.42578125" customWidth="1"/>
    <col min="5406" max="5406" width="9.42578125" bestFit="1" customWidth="1"/>
    <col min="5634" max="5634" width="5.28515625" customWidth="1"/>
    <col min="5635" max="5635" width="9" customWidth="1"/>
    <col min="5636" max="5636" width="14" customWidth="1"/>
    <col min="5637" max="5637" width="27" bestFit="1" customWidth="1"/>
    <col min="5638" max="5638" width="26.28515625" customWidth="1"/>
    <col min="5639" max="5639" width="11" customWidth="1"/>
    <col min="5640" max="5640" width="11.42578125" customWidth="1"/>
    <col min="5641" max="5641" width="9.28515625" customWidth="1"/>
    <col min="5642" max="5642" width="10" customWidth="1"/>
    <col min="5643" max="5643" width="9.85546875" customWidth="1"/>
    <col min="5644" max="5644" width="11.7109375" customWidth="1"/>
    <col min="5645" max="5645" width="11" customWidth="1"/>
    <col min="5646" max="5646" width="10.42578125" bestFit="1" customWidth="1"/>
    <col min="5647" max="5648" width="11" customWidth="1"/>
    <col min="5649" max="5650" width="17" customWidth="1"/>
    <col min="5651" max="5651" width="12.28515625" customWidth="1"/>
    <col min="5652" max="5652" width="15.42578125" customWidth="1"/>
    <col min="5653" max="5653" width="15" customWidth="1"/>
    <col min="5654" max="5654" width="26.140625" customWidth="1"/>
    <col min="5655" max="5655" width="12.85546875" customWidth="1"/>
    <col min="5656" max="5656" width="13.42578125" customWidth="1"/>
    <col min="5657" max="5657" width="10.7109375" customWidth="1"/>
    <col min="5658" max="5658" width="10.140625" customWidth="1"/>
    <col min="5659" max="5659" width="11.7109375" customWidth="1"/>
    <col min="5660" max="5660" width="13.140625" customWidth="1"/>
    <col min="5661" max="5661" width="14.42578125" customWidth="1"/>
    <col min="5662" max="5662" width="9.42578125" bestFit="1" customWidth="1"/>
    <col min="5890" max="5890" width="5.28515625" customWidth="1"/>
    <col min="5891" max="5891" width="9" customWidth="1"/>
    <col min="5892" max="5892" width="14" customWidth="1"/>
    <col min="5893" max="5893" width="27" bestFit="1" customWidth="1"/>
    <col min="5894" max="5894" width="26.28515625" customWidth="1"/>
    <col min="5895" max="5895" width="11" customWidth="1"/>
    <col min="5896" max="5896" width="11.42578125" customWidth="1"/>
    <col min="5897" max="5897" width="9.28515625" customWidth="1"/>
    <col min="5898" max="5898" width="10" customWidth="1"/>
    <col min="5899" max="5899" width="9.85546875" customWidth="1"/>
    <col min="5900" max="5900" width="11.7109375" customWidth="1"/>
    <col min="5901" max="5901" width="11" customWidth="1"/>
    <col min="5902" max="5902" width="10.42578125" bestFit="1" customWidth="1"/>
    <col min="5903" max="5904" width="11" customWidth="1"/>
    <col min="5905" max="5906" width="17" customWidth="1"/>
    <col min="5907" max="5907" width="12.28515625" customWidth="1"/>
    <col min="5908" max="5908" width="15.42578125" customWidth="1"/>
    <col min="5909" max="5909" width="15" customWidth="1"/>
    <col min="5910" max="5910" width="26.140625" customWidth="1"/>
    <col min="5911" max="5911" width="12.85546875" customWidth="1"/>
    <col min="5912" max="5912" width="13.42578125" customWidth="1"/>
    <col min="5913" max="5913" width="10.7109375" customWidth="1"/>
    <col min="5914" max="5914" width="10.140625" customWidth="1"/>
    <col min="5915" max="5915" width="11.7109375" customWidth="1"/>
    <col min="5916" max="5916" width="13.140625" customWidth="1"/>
    <col min="5917" max="5917" width="14.42578125" customWidth="1"/>
    <col min="5918" max="5918" width="9.42578125" bestFit="1" customWidth="1"/>
    <col min="6146" max="6146" width="5.28515625" customWidth="1"/>
    <col min="6147" max="6147" width="9" customWidth="1"/>
    <col min="6148" max="6148" width="14" customWidth="1"/>
    <col min="6149" max="6149" width="27" bestFit="1" customWidth="1"/>
    <col min="6150" max="6150" width="26.28515625" customWidth="1"/>
    <col min="6151" max="6151" width="11" customWidth="1"/>
    <col min="6152" max="6152" width="11.42578125" customWidth="1"/>
    <col min="6153" max="6153" width="9.28515625" customWidth="1"/>
    <col min="6154" max="6154" width="10" customWidth="1"/>
    <col min="6155" max="6155" width="9.85546875" customWidth="1"/>
    <col min="6156" max="6156" width="11.7109375" customWidth="1"/>
    <col min="6157" max="6157" width="11" customWidth="1"/>
    <col min="6158" max="6158" width="10.42578125" bestFit="1" customWidth="1"/>
    <col min="6159" max="6160" width="11" customWidth="1"/>
    <col min="6161" max="6162" width="17" customWidth="1"/>
    <col min="6163" max="6163" width="12.28515625" customWidth="1"/>
    <col min="6164" max="6164" width="15.42578125" customWidth="1"/>
    <col min="6165" max="6165" width="15" customWidth="1"/>
    <col min="6166" max="6166" width="26.140625" customWidth="1"/>
    <col min="6167" max="6167" width="12.85546875" customWidth="1"/>
    <col min="6168" max="6168" width="13.42578125" customWidth="1"/>
    <col min="6169" max="6169" width="10.7109375" customWidth="1"/>
    <col min="6170" max="6170" width="10.140625" customWidth="1"/>
    <col min="6171" max="6171" width="11.7109375" customWidth="1"/>
    <col min="6172" max="6172" width="13.140625" customWidth="1"/>
    <col min="6173" max="6173" width="14.42578125" customWidth="1"/>
    <col min="6174" max="6174" width="9.42578125" bestFit="1" customWidth="1"/>
    <col min="6402" max="6402" width="5.28515625" customWidth="1"/>
    <col min="6403" max="6403" width="9" customWidth="1"/>
    <col min="6404" max="6404" width="14" customWidth="1"/>
    <col min="6405" max="6405" width="27" bestFit="1" customWidth="1"/>
    <col min="6406" max="6406" width="26.28515625" customWidth="1"/>
    <col min="6407" max="6407" width="11" customWidth="1"/>
    <col min="6408" max="6408" width="11.42578125" customWidth="1"/>
    <col min="6409" max="6409" width="9.28515625" customWidth="1"/>
    <col min="6410" max="6410" width="10" customWidth="1"/>
    <col min="6411" max="6411" width="9.85546875" customWidth="1"/>
    <col min="6412" max="6412" width="11.7109375" customWidth="1"/>
    <col min="6413" max="6413" width="11" customWidth="1"/>
    <col min="6414" max="6414" width="10.42578125" bestFit="1" customWidth="1"/>
    <col min="6415" max="6416" width="11" customWidth="1"/>
    <col min="6417" max="6418" width="17" customWidth="1"/>
    <col min="6419" max="6419" width="12.28515625" customWidth="1"/>
    <col min="6420" max="6420" width="15.42578125" customWidth="1"/>
    <col min="6421" max="6421" width="15" customWidth="1"/>
    <col min="6422" max="6422" width="26.140625" customWidth="1"/>
    <col min="6423" max="6423" width="12.85546875" customWidth="1"/>
    <col min="6424" max="6424" width="13.42578125" customWidth="1"/>
    <col min="6425" max="6425" width="10.7109375" customWidth="1"/>
    <col min="6426" max="6426" width="10.140625" customWidth="1"/>
    <col min="6427" max="6427" width="11.7109375" customWidth="1"/>
    <col min="6428" max="6428" width="13.140625" customWidth="1"/>
    <col min="6429" max="6429" width="14.42578125" customWidth="1"/>
    <col min="6430" max="6430" width="9.42578125" bestFit="1" customWidth="1"/>
    <col min="6658" max="6658" width="5.28515625" customWidth="1"/>
    <col min="6659" max="6659" width="9" customWidth="1"/>
    <col min="6660" max="6660" width="14" customWidth="1"/>
    <col min="6661" max="6661" width="27" bestFit="1" customWidth="1"/>
    <col min="6662" max="6662" width="26.28515625" customWidth="1"/>
    <col min="6663" max="6663" width="11" customWidth="1"/>
    <col min="6664" max="6664" width="11.42578125" customWidth="1"/>
    <col min="6665" max="6665" width="9.28515625" customWidth="1"/>
    <col min="6666" max="6666" width="10" customWidth="1"/>
    <col min="6667" max="6667" width="9.85546875" customWidth="1"/>
    <col min="6668" max="6668" width="11.7109375" customWidth="1"/>
    <col min="6669" max="6669" width="11" customWidth="1"/>
    <col min="6670" max="6670" width="10.42578125" bestFit="1" customWidth="1"/>
    <col min="6671" max="6672" width="11" customWidth="1"/>
    <col min="6673" max="6674" width="17" customWidth="1"/>
    <col min="6675" max="6675" width="12.28515625" customWidth="1"/>
    <col min="6676" max="6676" width="15.42578125" customWidth="1"/>
    <col min="6677" max="6677" width="15" customWidth="1"/>
    <col min="6678" max="6678" width="26.140625" customWidth="1"/>
    <col min="6679" max="6679" width="12.85546875" customWidth="1"/>
    <col min="6680" max="6680" width="13.42578125" customWidth="1"/>
    <col min="6681" max="6681" width="10.7109375" customWidth="1"/>
    <col min="6682" max="6682" width="10.140625" customWidth="1"/>
    <col min="6683" max="6683" width="11.7109375" customWidth="1"/>
    <col min="6684" max="6684" width="13.140625" customWidth="1"/>
    <col min="6685" max="6685" width="14.42578125" customWidth="1"/>
    <col min="6686" max="6686" width="9.42578125" bestFit="1" customWidth="1"/>
    <col min="6914" max="6914" width="5.28515625" customWidth="1"/>
    <col min="6915" max="6915" width="9" customWidth="1"/>
    <col min="6916" max="6916" width="14" customWidth="1"/>
    <col min="6917" max="6917" width="27" bestFit="1" customWidth="1"/>
    <col min="6918" max="6918" width="26.28515625" customWidth="1"/>
    <col min="6919" max="6919" width="11" customWidth="1"/>
    <col min="6920" max="6920" width="11.42578125" customWidth="1"/>
    <col min="6921" max="6921" width="9.28515625" customWidth="1"/>
    <col min="6922" max="6922" width="10" customWidth="1"/>
    <col min="6923" max="6923" width="9.85546875" customWidth="1"/>
    <col min="6924" max="6924" width="11.7109375" customWidth="1"/>
    <col min="6925" max="6925" width="11" customWidth="1"/>
    <col min="6926" max="6926" width="10.42578125" bestFit="1" customWidth="1"/>
    <col min="6927" max="6928" width="11" customWidth="1"/>
    <col min="6929" max="6930" width="17" customWidth="1"/>
    <col min="6931" max="6931" width="12.28515625" customWidth="1"/>
    <col min="6932" max="6932" width="15.42578125" customWidth="1"/>
    <col min="6933" max="6933" width="15" customWidth="1"/>
    <col min="6934" max="6934" width="26.140625" customWidth="1"/>
    <col min="6935" max="6935" width="12.85546875" customWidth="1"/>
    <col min="6936" max="6936" width="13.42578125" customWidth="1"/>
    <col min="6937" max="6937" width="10.7109375" customWidth="1"/>
    <col min="6938" max="6938" width="10.140625" customWidth="1"/>
    <col min="6939" max="6939" width="11.7109375" customWidth="1"/>
    <col min="6940" max="6940" width="13.140625" customWidth="1"/>
    <col min="6941" max="6941" width="14.42578125" customWidth="1"/>
    <col min="6942" max="6942" width="9.42578125" bestFit="1" customWidth="1"/>
    <col min="7170" max="7170" width="5.28515625" customWidth="1"/>
    <col min="7171" max="7171" width="9" customWidth="1"/>
    <col min="7172" max="7172" width="14" customWidth="1"/>
    <col min="7173" max="7173" width="27" bestFit="1" customWidth="1"/>
    <col min="7174" max="7174" width="26.28515625" customWidth="1"/>
    <col min="7175" max="7175" width="11" customWidth="1"/>
    <col min="7176" max="7176" width="11.42578125" customWidth="1"/>
    <col min="7177" max="7177" width="9.28515625" customWidth="1"/>
    <col min="7178" max="7178" width="10" customWidth="1"/>
    <col min="7179" max="7179" width="9.85546875" customWidth="1"/>
    <col min="7180" max="7180" width="11.7109375" customWidth="1"/>
    <col min="7181" max="7181" width="11" customWidth="1"/>
    <col min="7182" max="7182" width="10.42578125" bestFit="1" customWidth="1"/>
    <col min="7183" max="7184" width="11" customWidth="1"/>
    <col min="7185" max="7186" width="17" customWidth="1"/>
    <col min="7187" max="7187" width="12.28515625" customWidth="1"/>
    <col min="7188" max="7188" width="15.42578125" customWidth="1"/>
    <col min="7189" max="7189" width="15" customWidth="1"/>
    <col min="7190" max="7190" width="26.140625" customWidth="1"/>
    <col min="7191" max="7191" width="12.85546875" customWidth="1"/>
    <col min="7192" max="7192" width="13.42578125" customWidth="1"/>
    <col min="7193" max="7193" width="10.7109375" customWidth="1"/>
    <col min="7194" max="7194" width="10.140625" customWidth="1"/>
    <col min="7195" max="7195" width="11.7109375" customWidth="1"/>
    <col min="7196" max="7196" width="13.140625" customWidth="1"/>
    <col min="7197" max="7197" width="14.42578125" customWidth="1"/>
    <col min="7198" max="7198" width="9.42578125" bestFit="1" customWidth="1"/>
    <col min="7426" max="7426" width="5.28515625" customWidth="1"/>
    <col min="7427" max="7427" width="9" customWidth="1"/>
    <col min="7428" max="7428" width="14" customWidth="1"/>
    <col min="7429" max="7429" width="27" bestFit="1" customWidth="1"/>
    <col min="7430" max="7430" width="26.28515625" customWidth="1"/>
    <col min="7431" max="7431" width="11" customWidth="1"/>
    <col min="7432" max="7432" width="11.42578125" customWidth="1"/>
    <col min="7433" max="7433" width="9.28515625" customWidth="1"/>
    <col min="7434" max="7434" width="10" customWidth="1"/>
    <col min="7435" max="7435" width="9.85546875" customWidth="1"/>
    <col min="7436" max="7436" width="11.7109375" customWidth="1"/>
    <col min="7437" max="7437" width="11" customWidth="1"/>
    <col min="7438" max="7438" width="10.42578125" bestFit="1" customWidth="1"/>
    <col min="7439" max="7440" width="11" customWidth="1"/>
    <col min="7441" max="7442" width="17" customWidth="1"/>
    <col min="7443" max="7443" width="12.28515625" customWidth="1"/>
    <col min="7444" max="7444" width="15.42578125" customWidth="1"/>
    <col min="7445" max="7445" width="15" customWidth="1"/>
    <col min="7446" max="7446" width="26.140625" customWidth="1"/>
    <col min="7447" max="7447" width="12.85546875" customWidth="1"/>
    <col min="7448" max="7448" width="13.42578125" customWidth="1"/>
    <col min="7449" max="7449" width="10.7109375" customWidth="1"/>
    <col min="7450" max="7450" width="10.140625" customWidth="1"/>
    <col min="7451" max="7451" width="11.7109375" customWidth="1"/>
    <col min="7452" max="7452" width="13.140625" customWidth="1"/>
    <col min="7453" max="7453" width="14.42578125" customWidth="1"/>
    <col min="7454" max="7454" width="9.42578125" bestFit="1" customWidth="1"/>
    <col min="7682" max="7682" width="5.28515625" customWidth="1"/>
    <col min="7683" max="7683" width="9" customWidth="1"/>
    <col min="7684" max="7684" width="14" customWidth="1"/>
    <col min="7685" max="7685" width="27" bestFit="1" customWidth="1"/>
    <col min="7686" max="7686" width="26.28515625" customWidth="1"/>
    <col min="7687" max="7687" width="11" customWidth="1"/>
    <col min="7688" max="7688" width="11.42578125" customWidth="1"/>
    <col min="7689" max="7689" width="9.28515625" customWidth="1"/>
    <col min="7690" max="7690" width="10" customWidth="1"/>
    <col min="7691" max="7691" width="9.85546875" customWidth="1"/>
    <col min="7692" max="7692" width="11.7109375" customWidth="1"/>
    <col min="7693" max="7693" width="11" customWidth="1"/>
    <col min="7694" max="7694" width="10.42578125" bestFit="1" customWidth="1"/>
    <col min="7695" max="7696" width="11" customWidth="1"/>
    <col min="7697" max="7698" width="17" customWidth="1"/>
    <col min="7699" max="7699" width="12.28515625" customWidth="1"/>
    <col min="7700" max="7700" width="15.42578125" customWidth="1"/>
    <col min="7701" max="7701" width="15" customWidth="1"/>
    <col min="7702" max="7702" width="26.140625" customWidth="1"/>
    <col min="7703" max="7703" width="12.85546875" customWidth="1"/>
    <col min="7704" max="7704" width="13.42578125" customWidth="1"/>
    <col min="7705" max="7705" width="10.7109375" customWidth="1"/>
    <col min="7706" max="7706" width="10.140625" customWidth="1"/>
    <col min="7707" max="7707" width="11.7109375" customWidth="1"/>
    <col min="7708" max="7708" width="13.140625" customWidth="1"/>
    <col min="7709" max="7709" width="14.42578125" customWidth="1"/>
    <col min="7710" max="7710" width="9.42578125" bestFit="1" customWidth="1"/>
    <col min="7938" max="7938" width="5.28515625" customWidth="1"/>
    <col min="7939" max="7939" width="9" customWidth="1"/>
    <col min="7940" max="7940" width="14" customWidth="1"/>
    <col min="7941" max="7941" width="27" bestFit="1" customWidth="1"/>
    <col min="7942" max="7942" width="26.28515625" customWidth="1"/>
    <col min="7943" max="7943" width="11" customWidth="1"/>
    <col min="7944" max="7944" width="11.42578125" customWidth="1"/>
    <col min="7945" max="7945" width="9.28515625" customWidth="1"/>
    <col min="7946" max="7946" width="10" customWidth="1"/>
    <col min="7947" max="7947" width="9.85546875" customWidth="1"/>
    <col min="7948" max="7948" width="11.7109375" customWidth="1"/>
    <col min="7949" max="7949" width="11" customWidth="1"/>
    <col min="7950" max="7950" width="10.42578125" bestFit="1" customWidth="1"/>
    <col min="7951" max="7952" width="11" customWidth="1"/>
    <col min="7953" max="7954" width="17" customWidth="1"/>
    <col min="7955" max="7955" width="12.28515625" customWidth="1"/>
    <col min="7956" max="7956" width="15.42578125" customWidth="1"/>
    <col min="7957" max="7957" width="15" customWidth="1"/>
    <col min="7958" max="7958" width="26.140625" customWidth="1"/>
    <col min="7959" max="7959" width="12.85546875" customWidth="1"/>
    <col min="7960" max="7960" width="13.42578125" customWidth="1"/>
    <col min="7961" max="7961" width="10.7109375" customWidth="1"/>
    <col min="7962" max="7962" width="10.140625" customWidth="1"/>
    <col min="7963" max="7963" width="11.7109375" customWidth="1"/>
    <col min="7964" max="7964" width="13.140625" customWidth="1"/>
    <col min="7965" max="7965" width="14.42578125" customWidth="1"/>
    <col min="7966" max="7966" width="9.42578125" bestFit="1" customWidth="1"/>
    <col min="8194" max="8194" width="5.28515625" customWidth="1"/>
    <col min="8195" max="8195" width="9" customWidth="1"/>
    <col min="8196" max="8196" width="14" customWidth="1"/>
    <col min="8197" max="8197" width="27" bestFit="1" customWidth="1"/>
    <col min="8198" max="8198" width="26.28515625" customWidth="1"/>
    <col min="8199" max="8199" width="11" customWidth="1"/>
    <col min="8200" max="8200" width="11.42578125" customWidth="1"/>
    <col min="8201" max="8201" width="9.28515625" customWidth="1"/>
    <col min="8202" max="8202" width="10" customWidth="1"/>
    <col min="8203" max="8203" width="9.85546875" customWidth="1"/>
    <col min="8204" max="8204" width="11.7109375" customWidth="1"/>
    <col min="8205" max="8205" width="11" customWidth="1"/>
    <col min="8206" max="8206" width="10.42578125" bestFit="1" customWidth="1"/>
    <col min="8207" max="8208" width="11" customWidth="1"/>
    <col min="8209" max="8210" width="17" customWidth="1"/>
    <col min="8211" max="8211" width="12.28515625" customWidth="1"/>
    <col min="8212" max="8212" width="15.42578125" customWidth="1"/>
    <col min="8213" max="8213" width="15" customWidth="1"/>
    <col min="8214" max="8214" width="26.140625" customWidth="1"/>
    <col min="8215" max="8215" width="12.85546875" customWidth="1"/>
    <col min="8216" max="8216" width="13.42578125" customWidth="1"/>
    <col min="8217" max="8217" width="10.7109375" customWidth="1"/>
    <col min="8218" max="8218" width="10.140625" customWidth="1"/>
    <col min="8219" max="8219" width="11.7109375" customWidth="1"/>
    <col min="8220" max="8220" width="13.140625" customWidth="1"/>
    <col min="8221" max="8221" width="14.42578125" customWidth="1"/>
    <col min="8222" max="8222" width="9.42578125" bestFit="1" customWidth="1"/>
    <col min="8450" max="8450" width="5.28515625" customWidth="1"/>
    <col min="8451" max="8451" width="9" customWidth="1"/>
    <col min="8452" max="8452" width="14" customWidth="1"/>
    <col min="8453" max="8453" width="27" bestFit="1" customWidth="1"/>
    <col min="8454" max="8454" width="26.28515625" customWidth="1"/>
    <col min="8455" max="8455" width="11" customWidth="1"/>
    <col min="8456" max="8456" width="11.42578125" customWidth="1"/>
    <col min="8457" max="8457" width="9.28515625" customWidth="1"/>
    <col min="8458" max="8458" width="10" customWidth="1"/>
    <col min="8459" max="8459" width="9.85546875" customWidth="1"/>
    <col min="8460" max="8460" width="11.7109375" customWidth="1"/>
    <col min="8461" max="8461" width="11" customWidth="1"/>
    <col min="8462" max="8462" width="10.42578125" bestFit="1" customWidth="1"/>
    <col min="8463" max="8464" width="11" customWidth="1"/>
    <col min="8465" max="8466" width="17" customWidth="1"/>
    <col min="8467" max="8467" width="12.28515625" customWidth="1"/>
    <col min="8468" max="8468" width="15.42578125" customWidth="1"/>
    <col min="8469" max="8469" width="15" customWidth="1"/>
    <col min="8470" max="8470" width="26.140625" customWidth="1"/>
    <col min="8471" max="8471" width="12.85546875" customWidth="1"/>
    <col min="8472" max="8472" width="13.42578125" customWidth="1"/>
    <col min="8473" max="8473" width="10.7109375" customWidth="1"/>
    <col min="8474" max="8474" width="10.140625" customWidth="1"/>
    <col min="8475" max="8475" width="11.7109375" customWidth="1"/>
    <col min="8476" max="8476" width="13.140625" customWidth="1"/>
    <col min="8477" max="8477" width="14.42578125" customWidth="1"/>
    <col min="8478" max="8478" width="9.42578125" bestFit="1" customWidth="1"/>
    <col min="8706" max="8706" width="5.28515625" customWidth="1"/>
    <col min="8707" max="8707" width="9" customWidth="1"/>
    <col min="8708" max="8708" width="14" customWidth="1"/>
    <col min="8709" max="8709" width="27" bestFit="1" customWidth="1"/>
    <col min="8710" max="8710" width="26.28515625" customWidth="1"/>
    <col min="8711" max="8711" width="11" customWidth="1"/>
    <col min="8712" max="8712" width="11.42578125" customWidth="1"/>
    <col min="8713" max="8713" width="9.28515625" customWidth="1"/>
    <col min="8714" max="8714" width="10" customWidth="1"/>
    <col min="8715" max="8715" width="9.85546875" customWidth="1"/>
    <col min="8716" max="8716" width="11.7109375" customWidth="1"/>
    <col min="8717" max="8717" width="11" customWidth="1"/>
    <col min="8718" max="8718" width="10.42578125" bestFit="1" customWidth="1"/>
    <col min="8719" max="8720" width="11" customWidth="1"/>
    <col min="8721" max="8722" width="17" customWidth="1"/>
    <col min="8723" max="8723" width="12.28515625" customWidth="1"/>
    <col min="8724" max="8724" width="15.42578125" customWidth="1"/>
    <col min="8725" max="8725" width="15" customWidth="1"/>
    <col min="8726" max="8726" width="26.140625" customWidth="1"/>
    <col min="8727" max="8727" width="12.85546875" customWidth="1"/>
    <col min="8728" max="8728" width="13.42578125" customWidth="1"/>
    <col min="8729" max="8729" width="10.7109375" customWidth="1"/>
    <col min="8730" max="8730" width="10.140625" customWidth="1"/>
    <col min="8731" max="8731" width="11.7109375" customWidth="1"/>
    <col min="8732" max="8732" width="13.140625" customWidth="1"/>
    <col min="8733" max="8733" width="14.42578125" customWidth="1"/>
    <col min="8734" max="8734" width="9.42578125" bestFit="1" customWidth="1"/>
    <col min="8962" max="8962" width="5.28515625" customWidth="1"/>
    <col min="8963" max="8963" width="9" customWidth="1"/>
    <col min="8964" max="8964" width="14" customWidth="1"/>
    <col min="8965" max="8965" width="27" bestFit="1" customWidth="1"/>
    <col min="8966" max="8966" width="26.28515625" customWidth="1"/>
    <col min="8967" max="8967" width="11" customWidth="1"/>
    <col min="8968" max="8968" width="11.42578125" customWidth="1"/>
    <col min="8969" max="8969" width="9.28515625" customWidth="1"/>
    <col min="8970" max="8970" width="10" customWidth="1"/>
    <col min="8971" max="8971" width="9.85546875" customWidth="1"/>
    <col min="8972" max="8972" width="11.7109375" customWidth="1"/>
    <col min="8973" max="8973" width="11" customWidth="1"/>
    <col min="8974" max="8974" width="10.42578125" bestFit="1" customWidth="1"/>
    <col min="8975" max="8976" width="11" customWidth="1"/>
    <col min="8977" max="8978" width="17" customWidth="1"/>
    <col min="8979" max="8979" width="12.28515625" customWidth="1"/>
    <col min="8980" max="8980" width="15.42578125" customWidth="1"/>
    <col min="8981" max="8981" width="15" customWidth="1"/>
    <col min="8982" max="8982" width="26.140625" customWidth="1"/>
    <col min="8983" max="8983" width="12.85546875" customWidth="1"/>
    <col min="8984" max="8984" width="13.42578125" customWidth="1"/>
    <col min="8985" max="8985" width="10.7109375" customWidth="1"/>
    <col min="8986" max="8986" width="10.140625" customWidth="1"/>
    <col min="8987" max="8987" width="11.7109375" customWidth="1"/>
    <col min="8988" max="8988" width="13.140625" customWidth="1"/>
    <col min="8989" max="8989" width="14.42578125" customWidth="1"/>
    <col min="8990" max="8990" width="9.42578125" bestFit="1" customWidth="1"/>
    <col min="9218" max="9218" width="5.28515625" customWidth="1"/>
    <col min="9219" max="9219" width="9" customWidth="1"/>
    <col min="9220" max="9220" width="14" customWidth="1"/>
    <col min="9221" max="9221" width="27" bestFit="1" customWidth="1"/>
    <col min="9222" max="9222" width="26.28515625" customWidth="1"/>
    <col min="9223" max="9223" width="11" customWidth="1"/>
    <col min="9224" max="9224" width="11.42578125" customWidth="1"/>
    <col min="9225" max="9225" width="9.28515625" customWidth="1"/>
    <col min="9226" max="9226" width="10" customWidth="1"/>
    <col min="9227" max="9227" width="9.85546875" customWidth="1"/>
    <col min="9228" max="9228" width="11.7109375" customWidth="1"/>
    <col min="9229" max="9229" width="11" customWidth="1"/>
    <col min="9230" max="9230" width="10.42578125" bestFit="1" customWidth="1"/>
    <col min="9231" max="9232" width="11" customWidth="1"/>
    <col min="9233" max="9234" width="17" customWidth="1"/>
    <col min="9235" max="9235" width="12.28515625" customWidth="1"/>
    <col min="9236" max="9236" width="15.42578125" customWidth="1"/>
    <col min="9237" max="9237" width="15" customWidth="1"/>
    <col min="9238" max="9238" width="26.140625" customWidth="1"/>
    <col min="9239" max="9239" width="12.85546875" customWidth="1"/>
    <col min="9240" max="9240" width="13.42578125" customWidth="1"/>
    <col min="9241" max="9241" width="10.7109375" customWidth="1"/>
    <col min="9242" max="9242" width="10.140625" customWidth="1"/>
    <col min="9243" max="9243" width="11.7109375" customWidth="1"/>
    <col min="9244" max="9244" width="13.140625" customWidth="1"/>
    <col min="9245" max="9245" width="14.42578125" customWidth="1"/>
    <col min="9246" max="9246" width="9.42578125" bestFit="1" customWidth="1"/>
    <col min="9474" max="9474" width="5.28515625" customWidth="1"/>
    <col min="9475" max="9475" width="9" customWidth="1"/>
    <col min="9476" max="9476" width="14" customWidth="1"/>
    <col min="9477" max="9477" width="27" bestFit="1" customWidth="1"/>
    <col min="9478" max="9478" width="26.28515625" customWidth="1"/>
    <col min="9479" max="9479" width="11" customWidth="1"/>
    <col min="9480" max="9480" width="11.42578125" customWidth="1"/>
    <col min="9481" max="9481" width="9.28515625" customWidth="1"/>
    <col min="9482" max="9482" width="10" customWidth="1"/>
    <col min="9483" max="9483" width="9.85546875" customWidth="1"/>
    <col min="9484" max="9484" width="11.7109375" customWidth="1"/>
    <col min="9485" max="9485" width="11" customWidth="1"/>
    <col min="9486" max="9486" width="10.42578125" bestFit="1" customWidth="1"/>
    <col min="9487" max="9488" width="11" customWidth="1"/>
    <col min="9489" max="9490" width="17" customWidth="1"/>
    <col min="9491" max="9491" width="12.28515625" customWidth="1"/>
    <col min="9492" max="9492" width="15.42578125" customWidth="1"/>
    <col min="9493" max="9493" width="15" customWidth="1"/>
    <col min="9494" max="9494" width="26.140625" customWidth="1"/>
    <col min="9495" max="9495" width="12.85546875" customWidth="1"/>
    <col min="9496" max="9496" width="13.42578125" customWidth="1"/>
    <col min="9497" max="9497" width="10.7109375" customWidth="1"/>
    <col min="9498" max="9498" width="10.140625" customWidth="1"/>
    <col min="9499" max="9499" width="11.7109375" customWidth="1"/>
    <col min="9500" max="9500" width="13.140625" customWidth="1"/>
    <col min="9501" max="9501" width="14.42578125" customWidth="1"/>
    <col min="9502" max="9502" width="9.42578125" bestFit="1" customWidth="1"/>
    <col min="9730" max="9730" width="5.28515625" customWidth="1"/>
    <col min="9731" max="9731" width="9" customWidth="1"/>
    <col min="9732" max="9732" width="14" customWidth="1"/>
    <col min="9733" max="9733" width="27" bestFit="1" customWidth="1"/>
    <col min="9734" max="9734" width="26.28515625" customWidth="1"/>
    <col min="9735" max="9735" width="11" customWidth="1"/>
    <col min="9736" max="9736" width="11.42578125" customWidth="1"/>
    <col min="9737" max="9737" width="9.28515625" customWidth="1"/>
    <col min="9738" max="9738" width="10" customWidth="1"/>
    <col min="9739" max="9739" width="9.85546875" customWidth="1"/>
    <col min="9740" max="9740" width="11.7109375" customWidth="1"/>
    <col min="9741" max="9741" width="11" customWidth="1"/>
    <col min="9742" max="9742" width="10.42578125" bestFit="1" customWidth="1"/>
    <col min="9743" max="9744" width="11" customWidth="1"/>
    <col min="9745" max="9746" width="17" customWidth="1"/>
    <col min="9747" max="9747" width="12.28515625" customWidth="1"/>
    <col min="9748" max="9748" width="15.42578125" customWidth="1"/>
    <col min="9749" max="9749" width="15" customWidth="1"/>
    <col min="9750" max="9750" width="26.140625" customWidth="1"/>
    <col min="9751" max="9751" width="12.85546875" customWidth="1"/>
    <col min="9752" max="9752" width="13.42578125" customWidth="1"/>
    <col min="9753" max="9753" width="10.7109375" customWidth="1"/>
    <col min="9754" max="9754" width="10.140625" customWidth="1"/>
    <col min="9755" max="9755" width="11.7109375" customWidth="1"/>
    <col min="9756" max="9756" width="13.140625" customWidth="1"/>
    <col min="9757" max="9757" width="14.42578125" customWidth="1"/>
    <col min="9758" max="9758" width="9.42578125" bestFit="1" customWidth="1"/>
    <col min="9986" max="9986" width="5.28515625" customWidth="1"/>
    <col min="9987" max="9987" width="9" customWidth="1"/>
    <col min="9988" max="9988" width="14" customWidth="1"/>
    <col min="9989" max="9989" width="27" bestFit="1" customWidth="1"/>
    <col min="9990" max="9990" width="26.28515625" customWidth="1"/>
    <col min="9991" max="9991" width="11" customWidth="1"/>
    <col min="9992" max="9992" width="11.42578125" customWidth="1"/>
    <col min="9993" max="9993" width="9.28515625" customWidth="1"/>
    <col min="9994" max="9994" width="10" customWidth="1"/>
    <col min="9995" max="9995" width="9.85546875" customWidth="1"/>
    <col min="9996" max="9996" width="11.7109375" customWidth="1"/>
    <col min="9997" max="9997" width="11" customWidth="1"/>
    <col min="9998" max="9998" width="10.42578125" bestFit="1" customWidth="1"/>
    <col min="9999" max="10000" width="11" customWidth="1"/>
    <col min="10001" max="10002" width="17" customWidth="1"/>
    <col min="10003" max="10003" width="12.28515625" customWidth="1"/>
    <col min="10004" max="10004" width="15.42578125" customWidth="1"/>
    <col min="10005" max="10005" width="15" customWidth="1"/>
    <col min="10006" max="10006" width="26.140625" customWidth="1"/>
    <col min="10007" max="10007" width="12.85546875" customWidth="1"/>
    <col min="10008" max="10008" width="13.42578125" customWidth="1"/>
    <col min="10009" max="10009" width="10.7109375" customWidth="1"/>
    <col min="10010" max="10010" width="10.140625" customWidth="1"/>
    <col min="10011" max="10011" width="11.7109375" customWidth="1"/>
    <col min="10012" max="10012" width="13.140625" customWidth="1"/>
    <col min="10013" max="10013" width="14.42578125" customWidth="1"/>
    <col min="10014" max="10014" width="9.42578125" bestFit="1" customWidth="1"/>
    <col min="10242" max="10242" width="5.28515625" customWidth="1"/>
    <col min="10243" max="10243" width="9" customWidth="1"/>
    <col min="10244" max="10244" width="14" customWidth="1"/>
    <col min="10245" max="10245" width="27" bestFit="1" customWidth="1"/>
    <col min="10246" max="10246" width="26.28515625" customWidth="1"/>
    <col min="10247" max="10247" width="11" customWidth="1"/>
    <col min="10248" max="10248" width="11.42578125" customWidth="1"/>
    <col min="10249" max="10249" width="9.28515625" customWidth="1"/>
    <col min="10250" max="10250" width="10" customWidth="1"/>
    <col min="10251" max="10251" width="9.85546875" customWidth="1"/>
    <col min="10252" max="10252" width="11.7109375" customWidth="1"/>
    <col min="10253" max="10253" width="11" customWidth="1"/>
    <col min="10254" max="10254" width="10.42578125" bestFit="1" customWidth="1"/>
    <col min="10255" max="10256" width="11" customWidth="1"/>
    <col min="10257" max="10258" width="17" customWidth="1"/>
    <col min="10259" max="10259" width="12.28515625" customWidth="1"/>
    <col min="10260" max="10260" width="15.42578125" customWidth="1"/>
    <col min="10261" max="10261" width="15" customWidth="1"/>
    <col min="10262" max="10262" width="26.140625" customWidth="1"/>
    <col min="10263" max="10263" width="12.85546875" customWidth="1"/>
    <col min="10264" max="10264" width="13.42578125" customWidth="1"/>
    <col min="10265" max="10265" width="10.7109375" customWidth="1"/>
    <col min="10266" max="10266" width="10.140625" customWidth="1"/>
    <col min="10267" max="10267" width="11.7109375" customWidth="1"/>
    <col min="10268" max="10268" width="13.140625" customWidth="1"/>
    <col min="10269" max="10269" width="14.42578125" customWidth="1"/>
    <col min="10270" max="10270" width="9.42578125" bestFit="1" customWidth="1"/>
    <col min="10498" max="10498" width="5.28515625" customWidth="1"/>
    <col min="10499" max="10499" width="9" customWidth="1"/>
    <col min="10500" max="10500" width="14" customWidth="1"/>
    <col min="10501" max="10501" width="27" bestFit="1" customWidth="1"/>
    <col min="10502" max="10502" width="26.28515625" customWidth="1"/>
    <col min="10503" max="10503" width="11" customWidth="1"/>
    <col min="10504" max="10504" width="11.42578125" customWidth="1"/>
    <col min="10505" max="10505" width="9.28515625" customWidth="1"/>
    <col min="10506" max="10506" width="10" customWidth="1"/>
    <col min="10507" max="10507" width="9.85546875" customWidth="1"/>
    <col min="10508" max="10508" width="11.7109375" customWidth="1"/>
    <col min="10509" max="10509" width="11" customWidth="1"/>
    <col min="10510" max="10510" width="10.42578125" bestFit="1" customWidth="1"/>
    <col min="10511" max="10512" width="11" customWidth="1"/>
    <col min="10513" max="10514" width="17" customWidth="1"/>
    <col min="10515" max="10515" width="12.28515625" customWidth="1"/>
    <col min="10516" max="10516" width="15.42578125" customWidth="1"/>
    <col min="10517" max="10517" width="15" customWidth="1"/>
    <col min="10518" max="10518" width="26.140625" customWidth="1"/>
    <col min="10519" max="10519" width="12.85546875" customWidth="1"/>
    <col min="10520" max="10520" width="13.42578125" customWidth="1"/>
    <col min="10521" max="10521" width="10.7109375" customWidth="1"/>
    <col min="10522" max="10522" width="10.140625" customWidth="1"/>
    <col min="10523" max="10523" width="11.7109375" customWidth="1"/>
    <col min="10524" max="10524" width="13.140625" customWidth="1"/>
    <col min="10525" max="10525" width="14.42578125" customWidth="1"/>
    <col min="10526" max="10526" width="9.42578125" bestFit="1" customWidth="1"/>
    <col min="10754" max="10754" width="5.28515625" customWidth="1"/>
    <col min="10755" max="10755" width="9" customWidth="1"/>
    <col min="10756" max="10756" width="14" customWidth="1"/>
    <col min="10757" max="10757" width="27" bestFit="1" customWidth="1"/>
    <col min="10758" max="10758" width="26.28515625" customWidth="1"/>
    <col min="10759" max="10759" width="11" customWidth="1"/>
    <col min="10760" max="10760" width="11.42578125" customWidth="1"/>
    <col min="10761" max="10761" width="9.28515625" customWidth="1"/>
    <col min="10762" max="10762" width="10" customWidth="1"/>
    <col min="10763" max="10763" width="9.85546875" customWidth="1"/>
    <col min="10764" max="10764" width="11.7109375" customWidth="1"/>
    <col min="10765" max="10765" width="11" customWidth="1"/>
    <col min="10766" max="10766" width="10.42578125" bestFit="1" customWidth="1"/>
    <col min="10767" max="10768" width="11" customWidth="1"/>
    <col min="10769" max="10770" width="17" customWidth="1"/>
    <col min="10771" max="10771" width="12.28515625" customWidth="1"/>
    <col min="10772" max="10772" width="15.42578125" customWidth="1"/>
    <col min="10773" max="10773" width="15" customWidth="1"/>
    <col min="10774" max="10774" width="26.140625" customWidth="1"/>
    <col min="10775" max="10775" width="12.85546875" customWidth="1"/>
    <col min="10776" max="10776" width="13.42578125" customWidth="1"/>
    <col min="10777" max="10777" width="10.7109375" customWidth="1"/>
    <col min="10778" max="10778" width="10.140625" customWidth="1"/>
    <col min="10779" max="10779" width="11.7109375" customWidth="1"/>
    <col min="10780" max="10780" width="13.140625" customWidth="1"/>
    <col min="10781" max="10781" width="14.42578125" customWidth="1"/>
    <col min="10782" max="10782" width="9.42578125" bestFit="1" customWidth="1"/>
    <col min="11010" max="11010" width="5.28515625" customWidth="1"/>
    <col min="11011" max="11011" width="9" customWidth="1"/>
    <col min="11012" max="11012" width="14" customWidth="1"/>
    <col min="11013" max="11013" width="27" bestFit="1" customWidth="1"/>
    <col min="11014" max="11014" width="26.28515625" customWidth="1"/>
    <col min="11015" max="11015" width="11" customWidth="1"/>
    <col min="11016" max="11016" width="11.42578125" customWidth="1"/>
    <col min="11017" max="11017" width="9.28515625" customWidth="1"/>
    <col min="11018" max="11018" width="10" customWidth="1"/>
    <col min="11019" max="11019" width="9.85546875" customWidth="1"/>
    <col min="11020" max="11020" width="11.7109375" customWidth="1"/>
    <col min="11021" max="11021" width="11" customWidth="1"/>
    <col min="11022" max="11022" width="10.42578125" bestFit="1" customWidth="1"/>
    <col min="11023" max="11024" width="11" customWidth="1"/>
    <col min="11025" max="11026" width="17" customWidth="1"/>
    <col min="11027" max="11027" width="12.28515625" customWidth="1"/>
    <col min="11028" max="11028" width="15.42578125" customWidth="1"/>
    <col min="11029" max="11029" width="15" customWidth="1"/>
    <col min="11030" max="11030" width="26.140625" customWidth="1"/>
    <col min="11031" max="11031" width="12.85546875" customWidth="1"/>
    <col min="11032" max="11032" width="13.42578125" customWidth="1"/>
    <col min="11033" max="11033" width="10.7109375" customWidth="1"/>
    <col min="11034" max="11034" width="10.140625" customWidth="1"/>
    <col min="11035" max="11035" width="11.7109375" customWidth="1"/>
    <col min="11036" max="11036" width="13.140625" customWidth="1"/>
    <col min="11037" max="11037" width="14.42578125" customWidth="1"/>
    <col min="11038" max="11038" width="9.42578125" bestFit="1" customWidth="1"/>
    <col min="11266" max="11266" width="5.28515625" customWidth="1"/>
    <col min="11267" max="11267" width="9" customWidth="1"/>
    <col min="11268" max="11268" width="14" customWidth="1"/>
    <col min="11269" max="11269" width="27" bestFit="1" customWidth="1"/>
    <col min="11270" max="11270" width="26.28515625" customWidth="1"/>
    <col min="11271" max="11271" width="11" customWidth="1"/>
    <col min="11272" max="11272" width="11.42578125" customWidth="1"/>
    <col min="11273" max="11273" width="9.28515625" customWidth="1"/>
    <col min="11274" max="11274" width="10" customWidth="1"/>
    <col min="11275" max="11275" width="9.85546875" customWidth="1"/>
    <col min="11276" max="11276" width="11.7109375" customWidth="1"/>
    <col min="11277" max="11277" width="11" customWidth="1"/>
    <col min="11278" max="11278" width="10.42578125" bestFit="1" customWidth="1"/>
    <col min="11279" max="11280" width="11" customWidth="1"/>
    <col min="11281" max="11282" width="17" customWidth="1"/>
    <col min="11283" max="11283" width="12.28515625" customWidth="1"/>
    <col min="11284" max="11284" width="15.42578125" customWidth="1"/>
    <col min="11285" max="11285" width="15" customWidth="1"/>
    <col min="11286" max="11286" width="26.140625" customWidth="1"/>
    <col min="11287" max="11287" width="12.85546875" customWidth="1"/>
    <col min="11288" max="11288" width="13.42578125" customWidth="1"/>
    <col min="11289" max="11289" width="10.7109375" customWidth="1"/>
    <col min="11290" max="11290" width="10.140625" customWidth="1"/>
    <col min="11291" max="11291" width="11.7109375" customWidth="1"/>
    <col min="11292" max="11292" width="13.140625" customWidth="1"/>
    <col min="11293" max="11293" width="14.42578125" customWidth="1"/>
    <col min="11294" max="11294" width="9.42578125" bestFit="1" customWidth="1"/>
    <col min="11522" max="11522" width="5.28515625" customWidth="1"/>
    <col min="11523" max="11523" width="9" customWidth="1"/>
    <col min="11524" max="11524" width="14" customWidth="1"/>
    <col min="11525" max="11525" width="27" bestFit="1" customWidth="1"/>
    <col min="11526" max="11526" width="26.28515625" customWidth="1"/>
    <col min="11527" max="11527" width="11" customWidth="1"/>
    <col min="11528" max="11528" width="11.42578125" customWidth="1"/>
    <col min="11529" max="11529" width="9.28515625" customWidth="1"/>
    <col min="11530" max="11530" width="10" customWidth="1"/>
    <col min="11531" max="11531" width="9.85546875" customWidth="1"/>
    <col min="11532" max="11532" width="11.7109375" customWidth="1"/>
    <col min="11533" max="11533" width="11" customWidth="1"/>
    <col min="11534" max="11534" width="10.42578125" bestFit="1" customWidth="1"/>
    <col min="11535" max="11536" width="11" customWidth="1"/>
    <col min="11537" max="11538" width="17" customWidth="1"/>
    <col min="11539" max="11539" width="12.28515625" customWidth="1"/>
    <col min="11540" max="11540" width="15.42578125" customWidth="1"/>
    <col min="11541" max="11541" width="15" customWidth="1"/>
    <col min="11542" max="11542" width="26.140625" customWidth="1"/>
    <col min="11543" max="11543" width="12.85546875" customWidth="1"/>
    <col min="11544" max="11544" width="13.42578125" customWidth="1"/>
    <col min="11545" max="11545" width="10.7109375" customWidth="1"/>
    <col min="11546" max="11546" width="10.140625" customWidth="1"/>
    <col min="11547" max="11547" width="11.7109375" customWidth="1"/>
    <col min="11548" max="11548" width="13.140625" customWidth="1"/>
    <col min="11549" max="11549" width="14.42578125" customWidth="1"/>
    <col min="11550" max="11550" width="9.42578125" bestFit="1" customWidth="1"/>
    <col min="11778" max="11778" width="5.28515625" customWidth="1"/>
    <col min="11779" max="11779" width="9" customWidth="1"/>
    <col min="11780" max="11780" width="14" customWidth="1"/>
    <col min="11781" max="11781" width="27" bestFit="1" customWidth="1"/>
    <col min="11782" max="11782" width="26.28515625" customWidth="1"/>
    <col min="11783" max="11783" width="11" customWidth="1"/>
    <col min="11784" max="11784" width="11.42578125" customWidth="1"/>
    <col min="11785" max="11785" width="9.28515625" customWidth="1"/>
    <col min="11786" max="11786" width="10" customWidth="1"/>
    <col min="11787" max="11787" width="9.85546875" customWidth="1"/>
    <col min="11788" max="11788" width="11.7109375" customWidth="1"/>
    <col min="11789" max="11789" width="11" customWidth="1"/>
    <col min="11790" max="11790" width="10.42578125" bestFit="1" customWidth="1"/>
    <col min="11791" max="11792" width="11" customWidth="1"/>
    <col min="11793" max="11794" width="17" customWidth="1"/>
    <col min="11795" max="11795" width="12.28515625" customWidth="1"/>
    <col min="11796" max="11796" width="15.42578125" customWidth="1"/>
    <col min="11797" max="11797" width="15" customWidth="1"/>
    <col min="11798" max="11798" width="26.140625" customWidth="1"/>
    <col min="11799" max="11799" width="12.85546875" customWidth="1"/>
    <col min="11800" max="11800" width="13.42578125" customWidth="1"/>
    <col min="11801" max="11801" width="10.7109375" customWidth="1"/>
    <col min="11802" max="11802" width="10.140625" customWidth="1"/>
    <col min="11803" max="11803" width="11.7109375" customWidth="1"/>
    <col min="11804" max="11804" width="13.140625" customWidth="1"/>
    <col min="11805" max="11805" width="14.42578125" customWidth="1"/>
    <col min="11806" max="11806" width="9.42578125" bestFit="1" customWidth="1"/>
    <col min="12034" max="12034" width="5.28515625" customWidth="1"/>
    <col min="12035" max="12035" width="9" customWidth="1"/>
    <col min="12036" max="12036" width="14" customWidth="1"/>
    <col min="12037" max="12037" width="27" bestFit="1" customWidth="1"/>
    <col min="12038" max="12038" width="26.28515625" customWidth="1"/>
    <col min="12039" max="12039" width="11" customWidth="1"/>
    <col min="12040" max="12040" width="11.42578125" customWidth="1"/>
    <col min="12041" max="12041" width="9.28515625" customWidth="1"/>
    <col min="12042" max="12042" width="10" customWidth="1"/>
    <col min="12043" max="12043" width="9.85546875" customWidth="1"/>
    <col min="12044" max="12044" width="11.7109375" customWidth="1"/>
    <col min="12045" max="12045" width="11" customWidth="1"/>
    <col min="12046" max="12046" width="10.42578125" bestFit="1" customWidth="1"/>
    <col min="12047" max="12048" width="11" customWidth="1"/>
    <col min="12049" max="12050" width="17" customWidth="1"/>
    <col min="12051" max="12051" width="12.28515625" customWidth="1"/>
    <col min="12052" max="12052" width="15.42578125" customWidth="1"/>
    <col min="12053" max="12053" width="15" customWidth="1"/>
    <col min="12054" max="12054" width="26.140625" customWidth="1"/>
    <col min="12055" max="12055" width="12.85546875" customWidth="1"/>
    <col min="12056" max="12056" width="13.42578125" customWidth="1"/>
    <col min="12057" max="12057" width="10.7109375" customWidth="1"/>
    <col min="12058" max="12058" width="10.140625" customWidth="1"/>
    <col min="12059" max="12059" width="11.7109375" customWidth="1"/>
    <col min="12060" max="12060" width="13.140625" customWidth="1"/>
    <col min="12061" max="12061" width="14.42578125" customWidth="1"/>
    <col min="12062" max="12062" width="9.42578125" bestFit="1" customWidth="1"/>
    <col min="12290" max="12290" width="5.28515625" customWidth="1"/>
    <col min="12291" max="12291" width="9" customWidth="1"/>
    <col min="12292" max="12292" width="14" customWidth="1"/>
    <col min="12293" max="12293" width="27" bestFit="1" customWidth="1"/>
    <col min="12294" max="12294" width="26.28515625" customWidth="1"/>
    <col min="12295" max="12295" width="11" customWidth="1"/>
    <col min="12296" max="12296" width="11.42578125" customWidth="1"/>
    <col min="12297" max="12297" width="9.28515625" customWidth="1"/>
    <col min="12298" max="12298" width="10" customWidth="1"/>
    <col min="12299" max="12299" width="9.85546875" customWidth="1"/>
    <col min="12300" max="12300" width="11.7109375" customWidth="1"/>
    <col min="12301" max="12301" width="11" customWidth="1"/>
    <col min="12302" max="12302" width="10.42578125" bestFit="1" customWidth="1"/>
    <col min="12303" max="12304" width="11" customWidth="1"/>
    <col min="12305" max="12306" width="17" customWidth="1"/>
    <col min="12307" max="12307" width="12.28515625" customWidth="1"/>
    <col min="12308" max="12308" width="15.42578125" customWidth="1"/>
    <col min="12309" max="12309" width="15" customWidth="1"/>
    <col min="12310" max="12310" width="26.140625" customWidth="1"/>
    <col min="12311" max="12311" width="12.85546875" customWidth="1"/>
    <col min="12312" max="12312" width="13.42578125" customWidth="1"/>
    <col min="12313" max="12313" width="10.7109375" customWidth="1"/>
    <col min="12314" max="12314" width="10.140625" customWidth="1"/>
    <col min="12315" max="12315" width="11.7109375" customWidth="1"/>
    <col min="12316" max="12316" width="13.140625" customWidth="1"/>
    <col min="12317" max="12317" width="14.42578125" customWidth="1"/>
    <col min="12318" max="12318" width="9.42578125" bestFit="1" customWidth="1"/>
    <col min="12546" max="12546" width="5.28515625" customWidth="1"/>
    <col min="12547" max="12547" width="9" customWidth="1"/>
    <col min="12548" max="12548" width="14" customWidth="1"/>
    <col min="12549" max="12549" width="27" bestFit="1" customWidth="1"/>
    <col min="12550" max="12550" width="26.28515625" customWidth="1"/>
    <col min="12551" max="12551" width="11" customWidth="1"/>
    <col min="12552" max="12552" width="11.42578125" customWidth="1"/>
    <col min="12553" max="12553" width="9.28515625" customWidth="1"/>
    <col min="12554" max="12554" width="10" customWidth="1"/>
    <col min="12555" max="12555" width="9.85546875" customWidth="1"/>
    <col min="12556" max="12556" width="11.7109375" customWidth="1"/>
    <col min="12557" max="12557" width="11" customWidth="1"/>
    <col min="12558" max="12558" width="10.42578125" bestFit="1" customWidth="1"/>
    <col min="12559" max="12560" width="11" customWidth="1"/>
    <col min="12561" max="12562" width="17" customWidth="1"/>
    <col min="12563" max="12563" width="12.28515625" customWidth="1"/>
    <col min="12564" max="12564" width="15.42578125" customWidth="1"/>
    <col min="12565" max="12565" width="15" customWidth="1"/>
    <col min="12566" max="12566" width="26.140625" customWidth="1"/>
    <col min="12567" max="12567" width="12.85546875" customWidth="1"/>
    <col min="12568" max="12568" width="13.42578125" customWidth="1"/>
    <col min="12569" max="12569" width="10.7109375" customWidth="1"/>
    <col min="12570" max="12570" width="10.140625" customWidth="1"/>
    <col min="12571" max="12571" width="11.7109375" customWidth="1"/>
    <col min="12572" max="12572" width="13.140625" customWidth="1"/>
    <col min="12573" max="12573" width="14.42578125" customWidth="1"/>
    <col min="12574" max="12574" width="9.42578125" bestFit="1" customWidth="1"/>
    <col min="12802" max="12802" width="5.28515625" customWidth="1"/>
    <col min="12803" max="12803" width="9" customWidth="1"/>
    <col min="12804" max="12804" width="14" customWidth="1"/>
    <col min="12805" max="12805" width="27" bestFit="1" customWidth="1"/>
    <col min="12806" max="12806" width="26.28515625" customWidth="1"/>
    <col min="12807" max="12807" width="11" customWidth="1"/>
    <col min="12808" max="12808" width="11.42578125" customWidth="1"/>
    <col min="12809" max="12809" width="9.28515625" customWidth="1"/>
    <col min="12810" max="12810" width="10" customWidth="1"/>
    <col min="12811" max="12811" width="9.85546875" customWidth="1"/>
    <col min="12812" max="12812" width="11.7109375" customWidth="1"/>
    <col min="12813" max="12813" width="11" customWidth="1"/>
    <col min="12814" max="12814" width="10.42578125" bestFit="1" customWidth="1"/>
    <col min="12815" max="12816" width="11" customWidth="1"/>
    <col min="12817" max="12818" width="17" customWidth="1"/>
    <col min="12819" max="12819" width="12.28515625" customWidth="1"/>
    <col min="12820" max="12820" width="15.42578125" customWidth="1"/>
    <col min="12821" max="12821" width="15" customWidth="1"/>
    <col min="12822" max="12822" width="26.140625" customWidth="1"/>
    <col min="12823" max="12823" width="12.85546875" customWidth="1"/>
    <col min="12824" max="12824" width="13.42578125" customWidth="1"/>
    <col min="12825" max="12825" width="10.7109375" customWidth="1"/>
    <col min="12826" max="12826" width="10.140625" customWidth="1"/>
    <col min="12827" max="12827" width="11.7109375" customWidth="1"/>
    <col min="12828" max="12828" width="13.140625" customWidth="1"/>
    <col min="12829" max="12829" width="14.42578125" customWidth="1"/>
    <col min="12830" max="12830" width="9.42578125" bestFit="1" customWidth="1"/>
    <col min="13058" max="13058" width="5.28515625" customWidth="1"/>
    <col min="13059" max="13059" width="9" customWidth="1"/>
    <col min="13060" max="13060" width="14" customWidth="1"/>
    <col min="13061" max="13061" width="27" bestFit="1" customWidth="1"/>
    <col min="13062" max="13062" width="26.28515625" customWidth="1"/>
    <col min="13063" max="13063" width="11" customWidth="1"/>
    <col min="13064" max="13064" width="11.42578125" customWidth="1"/>
    <col min="13065" max="13065" width="9.28515625" customWidth="1"/>
    <col min="13066" max="13066" width="10" customWidth="1"/>
    <col min="13067" max="13067" width="9.85546875" customWidth="1"/>
    <col min="13068" max="13068" width="11.7109375" customWidth="1"/>
    <col min="13069" max="13069" width="11" customWidth="1"/>
    <col min="13070" max="13070" width="10.42578125" bestFit="1" customWidth="1"/>
    <col min="13071" max="13072" width="11" customWidth="1"/>
    <col min="13073" max="13074" width="17" customWidth="1"/>
    <col min="13075" max="13075" width="12.28515625" customWidth="1"/>
    <col min="13076" max="13076" width="15.42578125" customWidth="1"/>
    <col min="13077" max="13077" width="15" customWidth="1"/>
    <col min="13078" max="13078" width="26.140625" customWidth="1"/>
    <col min="13079" max="13079" width="12.85546875" customWidth="1"/>
    <col min="13080" max="13080" width="13.42578125" customWidth="1"/>
    <col min="13081" max="13081" width="10.7109375" customWidth="1"/>
    <col min="13082" max="13082" width="10.140625" customWidth="1"/>
    <col min="13083" max="13083" width="11.7109375" customWidth="1"/>
    <col min="13084" max="13084" width="13.140625" customWidth="1"/>
    <col min="13085" max="13085" width="14.42578125" customWidth="1"/>
    <col min="13086" max="13086" width="9.42578125" bestFit="1" customWidth="1"/>
    <col min="13314" max="13314" width="5.28515625" customWidth="1"/>
    <col min="13315" max="13315" width="9" customWidth="1"/>
    <col min="13316" max="13316" width="14" customWidth="1"/>
    <col min="13317" max="13317" width="27" bestFit="1" customWidth="1"/>
    <col min="13318" max="13318" width="26.28515625" customWidth="1"/>
    <col min="13319" max="13319" width="11" customWidth="1"/>
    <col min="13320" max="13320" width="11.42578125" customWidth="1"/>
    <col min="13321" max="13321" width="9.28515625" customWidth="1"/>
    <col min="13322" max="13322" width="10" customWidth="1"/>
    <col min="13323" max="13323" width="9.85546875" customWidth="1"/>
    <col min="13324" max="13324" width="11.7109375" customWidth="1"/>
    <col min="13325" max="13325" width="11" customWidth="1"/>
    <col min="13326" max="13326" width="10.42578125" bestFit="1" customWidth="1"/>
    <col min="13327" max="13328" width="11" customWidth="1"/>
    <col min="13329" max="13330" width="17" customWidth="1"/>
    <col min="13331" max="13331" width="12.28515625" customWidth="1"/>
    <col min="13332" max="13332" width="15.42578125" customWidth="1"/>
    <col min="13333" max="13333" width="15" customWidth="1"/>
    <col min="13334" max="13334" width="26.140625" customWidth="1"/>
    <col min="13335" max="13335" width="12.85546875" customWidth="1"/>
    <col min="13336" max="13336" width="13.42578125" customWidth="1"/>
    <col min="13337" max="13337" width="10.7109375" customWidth="1"/>
    <col min="13338" max="13338" width="10.140625" customWidth="1"/>
    <col min="13339" max="13339" width="11.7109375" customWidth="1"/>
    <col min="13340" max="13340" width="13.140625" customWidth="1"/>
    <col min="13341" max="13341" width="14.42578125" customWidth="1"/>
    <col min="13342" max="13342" width="9.42578125" bestFit="1" customWidth="1"/>
    <col min="13570" max="13570" width="5.28515625" customWidth="1"/>
    <col min="13571" max="13571" width="9" customWidth="1"/>
    <col min="13572" max="13572" width="14" customWidth="1"/>
    <col min="13573" max="13573" width="27" bestFit="1" customWidth="1"/>
    <col min="13574" max="13574" width="26.28515625" customWidth="1"/>
    <col min="13575" max="13575" width="11" customWidth="1"/>
    <col min="13576" max="13576" width="11.42578125" customWidth="1"/>
    <col min="13577" max="13577" width="9.28515625" customWidth="1"/>
    <col min="13578" max="13578" width="10" customWidth="1"/>
    <col min="13579" max="13579" width="9.85546875" customWidth="1"/>
    <col min="13580" max="13580" width="11.7109375" customWidth="1"/>
    <col min="13581" max="13581" width="11" customWidth="1"/>
    <col min="13582" max="13582" width="10.42578125" bestFit="1" customWidth="1"/>
    <col min="13583" max="13584" width="11" customWidth="1"/>
    <col min="13585" max="13586" width="17" customWidth="1"/>
    <col min="13587" max="13587" width="12.28515625" customWidth="1"/>
    <col min="13588" max="13588" width="15.42578125" customWidth="1"/>
    <col min="13589" max="13589" width="15" customWidth="1"/>
    <col min="13590" max="13590" width="26.140625" customWidth="1"/>
    <col min="13591" max="13591" width="12.85546875" customWidth="1"/>
    <col min="13592" max="13592" width="13.42578125" customWidth="1"/>
    <col min="13593" max="13593" width="10.7109375" customWidth="1"/>
    <col min="13594" max="13594" width="10.140625" customWidth="1"/>
    <col min="13595" max="13595" width="11.7109375" customWidth="1"/>
    <col min="13596" max="13596" width="13.140625" customWidth="1"/>
    <col min="13597" max="13597" width="14.42578125" customWidth="1"/>
    <col min="13598" max="13598" width="9.42578125" bestFit="1" customWidth="1"/>
    <col min="13826" max="13826" width="5.28515625" customWidth="1"/>
    <col min="13827" max="13827" width="9" customWidth="1"/>
    <col min="13828" max="13828" width="14" customWidth="1"/>
    <col min="13829" max="13829" width="27" bestFit="1" customWidth="1"/>
    <col min="13830" max="13830" width="26.28515625" customWidth="1"/>
    <col min="13831" max="13831" width="11" customWidth="1"/>
    <col min="13832" max="13832" width="11.42578125" customWidth="1"/>
    <col min="13833" max="13833" width="9.28515625" customWidth="1"/>
    <col min="13834" max="13834" width="10" customWidth="1"/>
    <col min="13835" max="13835" width="9.85546875" customWidth="1"/>
    <col min="13836" max="13836" width="11.7109375" customWidth="1"/>
    <col min="13837" max="13837" width="11" customWidth="1"/>
    <col min="13838" max="13838" width="10.42578125" bestFit="1" customWidth="1"/>
    <col min="13839" max="13840" width="11" customWidth="1"/>
    <col min="13841" max="13842" width="17" customWidth="1"/>
    <col min="13843" max="13843" width="12.28515625" customWidth="1"/>
    <col min="13844" max="13844" width="15.42578125" customWidth="1"/>
    <col min="13845" max="13845" width="15" customWidth="1"/>
    <col min="13846" max="13846" width="26.140625" customWidth="1"/>
    <col min="13847" max="13847" width="12.85546875" customWidth="1"/>
    <col min="13848" max="13848" width="13.42578125" customWidth="1"/>
    <col min="13849" max="13849" width="10.7109375" customWidth="1"/>
    <col min="13850" max="13850" width="10.140625" customWidth="1"/>
    <col min="13851" max="13851" width="11.7109375" customWidth="1"/>
    <col min="13852" max="13852" width="13.140625" customWidth="1"/>
    <col min="13853" max="13853" width="14.42578125" customWidth="1"/>
    <col min="13854" max="13854" width="9.42578125" bestFit="1" customWidth="1"/>
    <col min="14082" max="14082" width="5.28515625" customWidth="1"/>
    <col min="14083" max="14083" width="9" customWidth="1"/>
    <col min="14084" max="14084" width="14" customWidth="1"/>
    <col min="14085" max="14085" width="27" bestFit="1" customWidth="1"/>
    <col min="14086" max="14086" width="26.28515625" customWidth="1"/>
    <col min="14087" max="14087" width="11" customWidth="1"/>
    <col min="14088" max="14088" width="11.42578125" customWidth="1"/>
    <col min="14089" max="14089" width="9.28515625" customWidth="1"/>
    <col min="14090" max="14090" width="10" customWidth="1"/>
    <col min="14091" max="14091" width="9.85546875" customWidth="1"/>
    <col min="14092" max="14092" width="11.7109375" customWidth="1"/>
    <col min="14093" max="14093" width="11" customWidth="1"/>
    <col min="14094" max="14094" width="10.42578125" bestFit="1" customWidth="1"/>
    <col min="14095" max="14096" width="11" customWidth="1"/>
    <col min="14097" max="14098" width="17" customWidth="1"/>
    <col min="14099" max="14099" width="12.28515625" customWidth="1"/>
    <col min="14100" max="14100" width="15.42578125" customWidth="1"/>
    <col min="14101" max="14101" width="15" customWidth="1"/>
    <col min="14102" max="14102" width="26.140625" customWidth="1"/>
    <col min="14103" max="14103" width="12.85546875" customWidth="1"/>
    <col min="14104" max="14104" width="13.42578125" customWidth="1"/>
    <col min="14105" max="14105" width="10.7109375" customWidth="1"/>
    <col min="14106" max="14106" width="10.140625" customWidth="1"/>
    <col min="14107" max="14107" width="11.7109375" customWidth="1"/>
    <col min="14108" max="14108" width="13.140625" customWidth="1"/>
    <col min="14109" max="14109" width="14.42578125" customWidth="1"/>
    <col min="14110" max="14110" width="9.42578125" bestFit="1" customWidth="1"/>
    <col min="14338" max="14338" width="5.28515625" customWidth="1"/>
    <col min="14339" max="14339" width="9" customWidth="1"/>
    <col min="14340" max="14340" width="14" customWidth="1"/>
    <col min="14341" max="14341" width="27" bestFit="1" customWidth="1"/>
    <col min="14342" max="14342" width="26.28515625" customWidth="1"/>
    <col min="14343" max="14343" width="11" customWidth="1"/>
    <col min="14344" max="14344" width="11.42578125" customWidth="1"/>
    <col min="14345" max="14345" width="9.28515625" customWidth="1"/>
    <col min="14346" max="14346" width="10" customWidth="1"/>
    <col min="14347" max="14347" width="9.85546875" customWidth="1"/>
    <col min="14348" max="14348" width="11.7109375" customWidth="1"/>
    <col min="14349" max="14349" width="11" customWidth="1"/>
    <col min="14350" max="14350" width="10.42578125" bestFit="1" customWidth="1"/>
    <col min="14351" max="14352" width="11" customWidth="1"/>
    <col min="14353" max="14354" width="17" customWidth="1"/>
    <col min="14355" max="14355" width="12.28515625" customWidth="1"/>
    <col min="14356" max="14356" width="15.42578125" customWidth="1"/>
    <col min="14357" max="14357" width="15" customWidth="1"/>
    <col min="14358" max="14358" width="26.140625" customWidth="1"/>
    <col min="14359" max="14359" width="12.85546875" customWidth="1"/>
    <col min="14360" max="14360" width="13.42578125" customWidth="1"/>
    <col min="14361" max="14361" width="10.7109375" customWidth="1"/>
    <col min="14362" max="14362" width="10.140625" customWidth="1"/>
    <col min="14363" max="14363" width="11.7109375" customWidth="1"/>
    <col min="14364" max="14364" width="13.140625" customWidth="1"/>
    <col min="14365" max="14365" width="14.42578125" customWidth="1"/>
    <col min="14366" max="14366" width="9.42578125" bestFit="1" customWidth="1"/>
    <col min="14594" max="14594" width="5.28515625" customWidth="1"/>
    <col min="14595" max="14595" width="9" customWidth="1"/>
    <col min="14596" max="14596" width="14" customWidth="1"/>
    <col min="14597" max="14597" width="27" bestFit="1" customWidth="1"/>
    <col min="14598" max="14598" width="26.28515625" customWidth="1"/>
    <col min="14599" max="14599" width="11" customWidth="1"/>
    <col min="14600" max="14600" width="11.42578125" customWidth="1"/>
    <col min="14601" max="14601" width="9.28515625" customWidth="1"/>
    <col min="14602" max="14602" width="10" customWidth="1"/>
    <col min="14603" max="14603" width="9.85546875" customWidth="1"/>
    <col min="14604" max="14604" width="11.7109375" customWidth="1"/>
    <col min="14605" max="14605" width="11" customWidth="1"/>
    <col min="14606" max="14606" width="10.42578125" bestFit="1" customWidth="1"/>
    <col min="14607" max="14608" width="11" customWidth="1"/>
    <col min="14609" max="14610" width="17" customWidth="1"/>
    <col min="14611" max="14611" width="12.28515625" customWidth="1"/>
    <col min="14612" max="14612" width="15.42578125" customWidth="1"/>
    <col min="14613" max="14613" width="15" customWidth="1"/>
    <col min="14614" max="14614" width="26.140625" customWidth="1"/>
    <col min="14615" max="14615" width="12.85546875" customWidth="1"/>
    <col min="14616" max="14616" width="13.42578125" customWidth="1"/>
    <col min="14617" max="14617" width="10.7109375" customWidth="1"/>
    <col min="14618" max="14618" width="10.140625" customWidth="1"/>
    <col min="14619" max="14619" width="11.7109375" customWidth="1"/>
    <col min="14620" max="14620" width="13.140625" customWidth="1"/>
    <col min="14621" max="14621" width="14.42578125" customWidth="1"/>
    <col min="14622" max="14622" width="9.42578125" bestFit="1" customWidth="1"/>
    <col min="14850" max="14850" width="5.28515625" customWidth="1"/>
    <col min="14851" max="14851" width="9" customWidth="1"/>
    <col min="14852" max="14852" width="14" customWidth="1"/>
    <col min="14853" max="14853" width="27" bestFit="1" customWidth="1"/>
    <col min="14854" max="14854" width="26.28515625" customWidth="1"/>
    <col min="14855" max="14855" width="11" customWidth="1"/>
    <col min="14856" max="14856" width="11.42578125" customWidth="1"/>
    <col min="14857" max="14857" width="9.28515625" customWidth="1"/>
    <col min="14858" max="14858" width="10" customWidth="1"/>
    <col min="14859" max="14859" width="9.85546875" customWidth="1"/>
    <col min="14860" max="14860" width="11.7109375" customWidth="1"/>
    <col min="14861" max="14861" width="11" customWidth="1"/>
    <col min="14862" max="14862" width="10.42578125" bestFit="1" customWidth="1"/>
    <col min="14863" max="14864" width="11" customWidth="1"/>
    <col min="14865" max="14866" width="17" customWidth="1"/>
    <col min="14867" max="14867" width="12.28515625" customWidth="1"/>
    <col min="14868" max="14868" width="15.42578125" customWidth="1"/>
    <col min="14869" max="14869" width="15" customWidth="1"/>
    <col min="14870" max="14870" width="26.140625" customWidth="1"/>
    <col min="14871" max="14871" width="12.85546875" customWidth="1"/>
    <col min="14872" max="14872" width="13.42578125" customWidth="1"/>
    <col min="14873" max="14873" width="10.7109375" customWidth="1"/>
    <col min="14874" max="14874" width="10.140625" customWidth="1"/>
    <col min="14875" max="14875" width="11.7109375" customWidth="1"/>
    <col min="14876" max="14876" width="13.140625" customWidth="1"/>
    <col min="14877" max="14877" width="14.42578125" customWidth="1"/>
    <col min="14878" max="14878" width="9.42578125" bestFit="1" customWidth="1"/>
    <col min="15106" max="15106" width="5.28515625" customWidth="1"/>
    <col min="15107" max="15107" width="9" customWidth="1"/>
    <col min="15108" max="15108" width="14" customWidth="1"/>
    <col min="15109" max="15109" width="27" bestFit="1" customWidth="1"/>
    <col min="15110" max="15110" width="26.28515625" customWidth="1"/>
    <col min="15111" max="15111" width="11" customWidth="1"/>
    <col min="15112" max="15112" width="11.42578125" customWidth="1"/>
    <col min="15113" max="15113" width="9.28515625" customWidth="1"/>
    <col min="15114" max="15114" width="10" customWidth="1"/>
    <col min="15115" max="15115" width="9.85546875" customWidth="1"/>
    <col min="15116" max="15116" width="11.7109375" customWidth="1"/>
    <col min="15117" max="15117" width="11" customWidth="1"/>
    <col min="15118" max="15118" width="10.42578125" bestFit="1" customWidth="1"/>
    <col min="15119" max="15120" width="11" customWidth="1"/>
    <col min="15121" max="15122" width="17" customWidth="1"/>
    <col min="15123" max="15123" width="12.28515625" customWidth="1"/>
    <col min="15124" max="15124" width="15.42578125" customWidth="1"/>
    <col min="15125" max="15125" width="15" customWidth="1"/>
    <col min="15126" max="15126" width="26.140625" customWidth="1"/>
    <col min="15127" max="15127" width="12.85546875" customWidth="1"/>
    <col min="15128" max="15128" width="13.42578125" customWidth="1"/>
    <col min="15129" max="15129" width="10.7109375" customWidth="1"/>
    <col min="15130" max="15130" width="10.140625" customWidth="1"/>
    <col min="15131" max="15131" width="11.7109375" customWidth="1"/>
    <col min="15132" max="15132" width="13.140625" customWidth="1"/>
    <col min="15133" max="15133" width="14.42578125" customWidth="1"/>
    <col min="15134" max="15134" width="9.42578125" bestFit="1" customWidth="1"/>
    <col min="15362" max="15362" width="5.28515625" customWidth="1"/>
    <col min="15363" max="15363" width="9" customWidth="1"/>
    <col min="15364" max="15364" width="14" customWidth="1"/>
    <col min="15365" max="15365" width="27" bestFit="1" customWidth="1"/>
    <col min="15366" max="15366" width="26.28515625" customWidth="1"/>
    <col min="15367" max="15367" width="11" customWidth="1"/>
    <col min="15368" max="15368" width="11.42578125" customWidth="1"/>
    <col min="15369" max="15369" width="9.28515625" customWidth="1"/>
    <col min="15370" max="15370" width="10" customWidth="1"/>
    <col min="15371" max="15371" width="9.85546875" customWidth="1"/>
    <col min="15372" max="15372" width="11.7109375" customWidth="1"/>
    <col min="15373" max="15373" width="11" customWidth="1"/>
    <col min="15374" max="15374" width="10.42578125" bestFit="1" customWidth="1"/>
    <col min="15375" max="15376" width="11" customWidth="1"/>
    <col min="15377" max="15378" width="17" customWidth="1"/>
    <col min="15379" max="15379" width="12.28515625" customWidth="1"/>
    <col min="15380" max="15380" width="15.42578125" customWidth="1"/>
    <col min="15381" max="15381" width="15" customWidth="1"/>
    <col min="15382" max="15382" width="26.140625" customWidth="1"/>
    <col min="15383" max="15383" width="12.85546875" customWidth="1"/>
    <col min="15384" max="15384" width="13.42578125" customWidth="1"/>
    <col min="15385" max="15385" width="10.7109375" customWidth="1"/>
    <col min="15386" max="15386" width="10.140625" customWidth="1"/>
    <col min="15387" max="15387" width="11.7109375" customWidth="1"/>
    <col min="15388" max="15388" width="13.140625" customWidth="1"/>
    <col min="15389" max="15389" width="14.42578125" customWidth="1"/>
    <col min="15390" max="15390" width="9.42578125" bestFit="1" customWidth="1"/>
    <col min="15618" max="15618" width="5.28515625" customWidth="1"/>
    <col min="15619" max="15619" width="9" customWidth="1"/>
    <col min="15620" max="15620" width="14" customWidth="1"/>
    <col min="15621" max="15621" width="27" bestFit="1" customWidth="1"/>
    <col min="15622" max="15622" width="26.28515625" customWidth="1"/>
    <col min="15623" max="15623" width="11" customWidth="1"/>
    <col min="15624" max="15624" width="11.42578125" customWidth="1"/>
    <col min="15625" max="15625" width="9.28515625" customWidth="1"/>
    <col min="15626" max="15626" width="10" customWidth="1"/>
    <col min="15627" max="15627" width="9.85546875" customWidth="1"/>
    <col min="15628" max="15628" width="11.7109375" customWidth="1"/>
    <col min="15629" max="15629" width="11" customWidth="1"/>
    <col min="15630" max="15630" width="10.42578125" bestFit="1" customWidth="1"/>
    <col min="15631" max="15632" width="11" customWidth="1"/>
    <col min="15633" max="15634" width="17" customWidth="1"/>
    <col min="15635" max="15635" width="12.28515625" customWidth="1"/>
    <col min="15636" max="15636" width="15.42578125" customWidth="1"/>
    <col min="15637" max="15637" width="15" customWidth="1"/>
    <col min="15638" max="15638" width="26.140625" customWidth="1"/>
    <col min="15639" max="15639" width="12.85546875" customWidth="1"/>
    <col min="15640" max="15640" width="13.42578125" customWidth="1"/>
    <col min="15641" max="15641" width="10.7109375" customWidth="1"/>
    <col min="15642" max="15642" width="10.140625" customWidth="1"/>
    <col min="15643" max="15643" width="11.7109375" customWidth="1"/>
    <col min="15644" max="15644" width="13.140625" customWidth="1"/>
    <col min="15645" max="15645" width="14.42578125" customWidth="1"/>
    <col min="15646" max="15646" width="9.42578125" bestFit="1" customWidth="1"/>
    <col min="15874" max="15874" width="5.28515625" customWidth="1"/>
    <col min="15875" max="15875" width="9" customWidth="1"/>
    <col min="15876" max="15876" width="14" customWidth="1"/>
    <col min="15877" max="15877" width="27" bestFit="1" customWidth="1"/>
    <col min="15878" max="15878" width="26.28515625" customWidth="1"/>
    <col min="15879" max="15879" width="11" customWidth="1"/>
    <col min="15880" max="15880" width="11.42578125" customWidth="1"/>
    <col min="15881" max="15881" width="9.28515625" customWidth="1"/>
    <col min="15882" max="15882" width="10" customWidth="1"/>
    <col min="15883" max="15883" width="9.85546875" customWidth="1"/>
    <col min="15884" max="15884" width="11.7109375" customWidth="1"/>
    <col min="15885" max="15885" width="11" customWidth="1"/>
    <col min="15886" max="15886" width="10.42578125" bestFit="1" customWidth="1"/>
    <col min="15887" max="15888" width="11" customWidth="1"/>
    <col min="15889" max="15890" width="17" customWidth="1"/>
    <col min="15891" max="15891" width="12.28515625" customWidth="1"/>
    <col min="15892" max="15892" width="15.42578125" customWidth="1"/>
    <col min="15893" max="15893" width="15" customWidth="1"/>
    <col min="15894" max="15894" width="26.140625" customWidth="1"/>
    <col min="15895" max="15895" width="12.85546875" customWidth="1"/>
    <col min="15896" max="15896" width="13.42578125" customWidth="1"/>
    <col min="15897" max="15897" width="10.7109375" customWidth="1"/>
    <col min="15898" max="15898" width="10.140625" customWidth="1"/>
    <col min="15899" max="15899" width="11.7109375" customWidth="1"/>
    <col min="15900" max="15900" width="13.140625" customWidth="1"/>
    <col min="15901" max="15901" width="14.42578125" customWidth="1"/>
    <col min="15902" max="15902" width="9.42578125" bestFit="1" customWidth="1"/>
    <col min="16130" max="16130" width="5.28515625" customWidth="1"/>
    <col min="16131" max="16131" width="9" customWidth="1"/>
    <col min="16132" max="16132" width="14" customWidth="1"/>
    <col min="16133" max="16133" width="27" bestFit="1" customWidth="1"/>
    <col min="16134" max="16134" width="26.28515625" customWidth="1"/>
    <col min="16135" max="16135" width="11" customWidth="1"/>
    <col min="16136" max="16136" width="11.42578125" customWidth="1"/>
    <col min="16137" max="16137" width="9.28515625" customWidth="1"/>
    <col min="16138" max="16138" width="10" customWidth="1"/>
    <col min="16139" max="16139" width="9.85546875" customWidth="1"/>
    <col min="16140" max="16140" width="11.7109375" customWidth="1"/>
    <col min="16141" max="16141" width="11" customWidth="1"/>
    <col min="16142" max="16142" width="10.42578125" bestFit="1" customWidth="1"/>
    <col min="16143" max="16144" width="11" customWidth="1"/>
    <col min="16145" max="16146" width="17" customWidth="1"/>
    <col min="16147" max="16147" width="12.28515625" customWidth="1"/>
    <col min="16148" max="16148" width="15.42578125" customWidth="1"/>
    <col min="16149" max="16149" width="15" customWidth="1"/>
    <col min="16150" max="16150" width="26.140625" customWidth="1"/>
    <col min="16151" max="16151" width="12.85546875" customWidth="1"/>
    <col min="16152" max="16152" width="13.42578125" customWidth="1"/>
    <col min="16153" max="16153" width="10.7109375" customWidth="1"/>
    <col min="16154" max="16154" width="10.140625" customWidth="1"/>
    <col min="16155" max="16155" width="11.7109375" customWidth="1"/>
    <col min="16156" max="16156" width="13.140625" customWidth="1"/>
    <col min="16157" max="16157" width="14.42578125" customWidth="1"/>
    <col min="16158" max="16158" width="9.42578125" bestFit="1" customWidth="1"/>
  </cols>
  <sheetData>
    <row r="1" spans="1:34" ht="13.5" customHeight="1" x14ac:dyDescent="0.25">
      <c r="A1" s="18"/>
      <c r="B1" s="18"/>
      <c r="C1" s="52"/>
      <c r="D1" s="18"/>
      <c r="E1" s="52"/>
      <c r="F1" s="52"/>
      <c r="G1" s="52"/>
      <c r="H1" s="52"/>
      <c r="I1" s="52"/>
      <c r="J1" s="52"/>
      <c r="K1" s="115"/>
      <c r="L1" s="93"/>
      <c r="M1" s="94"/>
      <c r="N1" s="96"/>
      <c r="O1" s="52"/>
      <c r="P1" s="18"/>
      <c r="Q1" s="18"/>
      <c r="R1" s="18"/>
      <c r="S1" s="18"/>
      <c r="T1" s="90"/>
      <c r="U1" s="18"/>
      <c r="V1" s="18"/>
      <c r="W1" s="18"/>
      <c r="X1" s="18"/>
      <c r="Y1" s="18"/>
      <c r="Z1" s="18"/>
      <c r="AA1" s="18"/>
      <c r="AB1" s="18"/>
      <c r="AC1" s="42"/>
    </row>
    <row r="2" spans="1:34" s="2" customFormat="1" ht="22.5" customHeight="1" x14ac:dyDescent="0.3">
      <c r="A2" s="137" t="s">
        <v>235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  <c r="Y2" s="137"/>
      <c r="Z2" s="137"/>
      <c r="AA2" s="137"/>
      <c r="AB2" s="137"/>
      <c r="AC2" s="137"/>
      <c r="AD2" s="77"/>
      <c r="AG2" s="2" t="s">
        <v>0</v>
      </c>
      <c r="AH2" s="2" t="s">
        <v>0</v>
      </c>
    </row>
    <row r="3" spans="1:34" s="3" customFormat="1" ht="33" customHeight="1" x14ac:dyDescent="0.25">
      <c r="A3" s="138" t="s">
        <v>229</v>
      </c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8"/>
      <c r="R3" s="138"/>
      <c r="S3" s="138"/>
      <c r="T3" s="138"/>
      <c r="U3" s="138"/>
      <c r="V3" s="138"/>
      <c r="W3" s="138"/>
      <c r="X3" s="138"/>
      <c r="Y3" s="138"/>
      <c r="Z3" s="138"/>
      <c r="AA3" s="138"/>
      <c r="AB3" s="138"/>
      <c r="AC3" s="138"/>
      <c r="AD3" s="78"/>
    </row>
    <row r="4" spans="1:34" s="4" customFormat="1" ht="29.25" customHeight="1" x14ac:dyDescent="0.25">
      <c r="A4" s="139" t="s">
        <v>1</v>
      </c>
      <c r="B4" s="139"/>
      <c r="C4" s="139"/>
      <c r="D4" s="145"/>
      <c r="E4" s="139"/>
      <c r="F4" s="139"/>
      <c r="G4" s="139"/>
      <c r="H4" s="139"/>
      <c r="I4" s="139"/>
      <c r="J4" s="139"/>
      <c r="K4" s="139"/>
      <c r="L4" s="139"/>
      <c r="M4" s="139"/>
      <c r="N4" s="139"/>
      <c r="O4" s="139"/>
      <c r="P4" s="139"/>
      <c r="Q4" s="139"/>
      <c r="R4" s="139"/>
      <c r="S4" s="139"/>
      <c r="T4" s="139"/>
      <c r="U4" s="139"/>
      <c r="V4" s="139"/>
      <c r="W4" s="139"/>
      <c r="X4" s="139"/>
      <c r="Y4" s="139"/>
      <c r="Z4" s="139"/>
      <c r="AA4" s="139"/>
      <c r="AB4" s="139"/>
      <c r="AC4" s="139"/>
      <c r="AD4" s="79"/>
    </row>
    <row r="5" spans="1:34" s="5" customFormat="1" ht="77.25" customHeight="1" x14ac:dyDescent="0.25">
      <c r="A5" s="66"/>
      <c r="B5" s="140" t="s">
        <v>2</v>
      </c>
      <c r="C5" s="146"/>
      <c r="D5" s="120" t="s">
        <v>282</v>
      </c>
      <c r="E5" s="147" t="s">
        <v>237</v>
      </c>
      <c r="F5" s="141"/>
      <c r="G5" s="140" t="s">
        <v>4</v>
      </c>
      <c r="H5" s="140"/>
      <c r="I5" s="140" t="s">
        <v>5</v>
      </c>
      <c r="J5" s="140"/>
      <c r="K5" s="107" t="s">
        <v>258</v>
      </c>
      <c r="L5" s="140" t="s">
        <v>6</v>
      </c>
      <c r="M5" s="140"/>
      <c r="N5" s="142" t="s">
        <v>7</v>
      </c>
      <c r="O5" s="143"/>
      <c r="P5" s="144"/>
      <c r="Q5" s="135" t="s">
        <v>238</v>
      </c>
      <c r="R5" s="135"/>
      <c r="S5" s="135"/>
      <c r="T5" s="136" t="s">
        <v>8</v>
      </c>
      <c r="U5" s="136"/>
      <c r="V5" s="65" t="s">
        <v>9</v>
      </c>
      <c r="W5" s="136" t="s">
        <v>91</v>
      </c>
      <c r="X5" s="136"/>
      <c r="Y5" s="136"/>
      <c r="Z5" s="136"/>
      <c r="AA5" s="136"/>
      <c r="AB5" s="136"/>
      <c r="AC5" s="136"/>
      <c r="AD5" s="80"/>
    </row>
    <row r="6" spans="1:34" s="6" customFormat="1" ht="102.75" customHeight="1" x14ac:dyDescent="0.25">
      <c r="A6" s="10" t="s">
        <v>10</v>
      </c>
      <c r="B6" s="10" t="s">
        <v>11</v>
      </c>
      <c r="C6" s="10" t="s">
        <v>12</v>
      </c>
      <c r="D6" s="74" t="s">
        <v>236</v>
      </c>
      <c r="E6" s="67" t="s">
        <v>225</v>
      </c>
      <c r="F6" s="67" t="s">
        <v>226</v>
      </c>
      <c r="G6" s="10" t="s">
        <v>192</v>
      </c>
      <c r="H6" s="10" t="s">
        <v>193</v>
      </c>
      <c r="I6" s="10" t="s">
        <v>13</v>
      </c>
      <c r="J6" s="111" t="s">
        <v>280</v>
      </c>
      <c r="K6" s="108" t="s">
        <v>263</v>
      </c>
      <c r="L6" s="10" t="s">
        <v>284</v>
      </c>
      <c r="M6" s="101" t="s">
        <v>262</v>
      </c>
      <c r="N6" s="83" t="s">
        <v>194</v>
      </c>
      <c r="O6" s="65" t="s">
        <v>189</v>
      </c>
      <c r="P6" s="65" t="s">
        <v>190</v>
      </c>
      <c r="Q6" s="82" t="s">
        <v>211</v>
      </c>
      <c r="R6" s="82" t="s">
        <v>212</v>
      </c>
      <c r="S6" s="65" t="s">
        <v>21</v>
      </c>
      <c r="T6" s="83" t="s">
        <v>15</v>
      </c>
      <c r="U6" s="65" t="s">
        <v>16</v>
      </c>
      <c r="V6" s="64" t="s">
        <v>239</v>
      </c>
      <c r="W6" s="65" t="s">
        <v>17</v>
      </c>
      <c r="X6" s="65" t="s">
        <v>18</v>
      </c>
      <c r="Y6" s="65" t="s">
        <v>19</v>
      </c>
      <c r="Z6" s="81" t="s">
        <v>19</v>
      </c>
      <c r="AA6" s="65" t="s">
        <v>20</v>
      </c>
      <c r="AB6" s="64" t="s">
        <v>233</v>
      </c>
      <c r="AC6" s="105" t="s">
        <v>234</v>
      </c>
    </row>
    <row r="7" spans="1:34" ht="17.25" x14ac:dyDescent="0.25">
      <c r="A7" s="46"/>
      <c r="B7" s="47"/>
      <c r="C7" s="47"/>
      <c r="D7" s="49"/>
      <c r="E7" s="50"/>
      <c r="F7" s="50"/>
      <c r="G7" s="51"/>
      <c r="H7" s="51"/>
      <c r="I7" s="27">
        <f>G7+H7</f>
        <v>0</v>
      </c>
      <c r="J7" s="119" t="str">
        <f>IF(I7&gt;0,IF(I7&gt;365,"Errore! MAX 365",IF((F7-E7+1)=I7,"ok","Errore! Verificare Giorni")),"")</f>
        <v/>
      </c>
      <c r="K7" s="116" t="str">
        <f>IF((I7&gt;0),(F7-E7+1)-H7,"")</f>
        <v/>
      </c>
      <c r="L7" s="85"/>
      <c r="M7" s="88" t="s">
        <v>25</v>
      </c>
      <c r="N7" s="97"/>
      <c r="O7" s="28">
        <f>IF(N7&lt;59.2,N7,59.2)</f>
        <v>0</v>
      </c>
      <c r="P7" s="29">
        <f>IF(N7=0,0,O7-13.49)</f>
        <v>0</v>
      </c>
      <c r="Q7" s="29">
        <f>ROUND(G7*O7,2)</f>
        <v>0</v>
      </c>
      <c r="R7" s="29">
        <f>ROUND(H7*P7,2)</f>
        <v>0</v>
      </c>
      <c r="S7" s="30">
        <f>ROUND(Q7+R7,2)</f>
        <v>0</v>
      </c>
      <c r="T7" s="95">
        <f t="shared" ref="T7:T70" si="0">IF(L7=0,0,IF((L7&lt;5000),5000,L7))</f>
        <v>0</v>
      </c>
      <c r="U7" s="32">
        <f>IF(T7=0,0,ROUND((T7-5000)/(20000-5000),2))</f>
        <v>0</v>
      </c>
      <c r="V7" s="33">
        <f>IF(M7="NO",0,IF(M7="SI",17.02,0))</f>
        <v>0</v>
      </c>
      <c r="W7" s="32">
        <f>IF(AND(N7&gt;0,G7&gt;0),ROUND((U7*(O7-V7)+V7),2),0)</f>
        <v>0</v>
      </c>
      <c r="X7" s="34">
        <f>IF(AND(N7&gt;0,G7&gt;0),ROUND(O7-W7,2),0)</f>
        <v>0</v>
      </c>
      <c r="Y7" s="32">
        <f>IF(AND(N7&gt;0,H7&gt;0),(ROUND((U7*(P7-V7)+V7),2)),0)</f>
        <v>0</v>
      </c>
      <c r="Z7" s="32">
        <f>IF(P7&lt;Y7,P7,Y7)</f>
        <v>0</v>
      </c>
      <c r="AA7" s="34">
        <f t="shared" ref="AA7:AA38" si="1">IF(AND(N7&gt;0,H7&gt;0,Y7&lt;P7),(ROUND(P7-Y7,2)),0)</f>
        <v>0</v>
      </c>
      <c r="AB7" s="31">
        <f>ROUND((W7*G7)+(Z7*H7),2)</f>
        <v>0</v>
      </c>
      <c r="AC7" s="110">
        <f t="shared" ref="AC7:AC38" si="2">ROUND((X7*G7)+(AA7*H7),2)</f>
        <v>0</v>
      </c>
      <c r="AD7" s="35"/>
    </row>
    <row r="8" spans="1:34" ht="17.25" x14ac:dyDescent="0.25">
      <c r="A8" s="46"/>
      <c r="B8" s="47"/>
      <c r="C8" s="47"/>
      <c r="D8" s="49"/>
      <c r="E8" s="50"/>
      <c r="F8" s="50"/>
      <c r="G8" s="51"/>
      <c r="H8" s="51"/>
      <c r="I8" s="27">
        <f t="shared" ref="I8:I71" si="3">G8+H8</f>
        <v>0</v>
      </c>
      <c r="J8" s="119" t="str">
        <f t="shared" ref="J8:J71" si="4">IF(I8&gt;0,IF(I8&gt;365,"Errore! MAX 365",IF((F8-E8+1)=I8,"ok","Errore! Verificare Giorni")),"")</f>
        <v/>
      </c>
      <c r="K8" s="116" t="str">
        <f t="shared" ref="K8:K71" si="5">IF((I8&gt;0),(F8-E8+1)-H8,"")</f>
        <v/>
      </c>
      <c r="L8" s="85"/>
      <c r="M8" s="88" t="s">
        <v>25</v>
      </c>
      <c r="N8" s="97"/>
      <c r="O8" s="28">
        <f t="shared" ref="O8:O71" si="6">IF(N8&lt;59.2,N8,59.2)</f>
        <v>0</v>
      </c>
      <c r="P8" s="29">
        <f t="shared" ref="P8:P71" si="7">IF(N8=0,0,O8-13.49)</f>
        <v>0</v>
      </c>
      <c r="Q8" s="29">
        <f t="shared" ref="Q8:Q71" si="8">ROUND(G8*O8,2)</f>
        <v>0</v>
      </c>
      <c r="R8" s="29">
        <f t="shared" ref="R8:R71" si="9">ROUND(H8*P8,2)</f>
        <v>0</v>
      </c>
      <c r="S8" s="30">
        <f t="shared" ref="S8:S71" si="10">ROUND(Q8+R8,2)</f>
        <v>0</v>
      </c>
      <c r="T8" s="95">
        <f t="shared" si="0"/>
        <v>0</v>
      </c>
      <c r="U8" s="32">
        <f t="shared" ref="U8:U71" si="11">IF(T8=0,0,ROUND((T8-5000)/(20000-5000),2))</f>
        <v>0</v>
      </c>
      <c r="V8" s="33">
        <f t="shared" ref="V8:V71" si="12">IF(M8="NO",0,IF(M8="SI",17.02,0))</f>
        <v>0</v>
      </c>
      <c r="W8" s="32">
        <f t="shared" ref="W8:W71" si="13">IF(AND(N8&gt;0,G8&gt;0),ROUND((U8*(O8-V8)+V8),2),0)</f>
        <v>0</v>
      </c>
      <c r="X8" s="34">
        <f t="shared" ref="X8:X71" si="14">IF(AND(N8&gt;0,G8&gt;0),ROUND(O8-W8,2),0)</f>
        <v>0</v>
      </c>
      <c r="Y8" s="32">
        <f t="shared" ref="Y8:Y71" si="15">IF(AND(N8&gt;0,H8&gt;0),(ROUND((U8*(P8-V8)+V8),2)),0)</f>
        <v>0</v>
      </c>
      <c r="Z8" s="32">
        <f t="shared" ref="Z8:Z71" si="16">IF(P8&lt;Y8,P8,Y8)</f>
        <v>0</v>
      </c>
      <c r="AA8" s="34">
        <f t="shared" si="1"/>
        <v>0</v>
      </c>
      <c r="AB8" s="31">
        <f t="shared" ref="AB8:AB71" si="17">ROUND((W8*G8)+(Z8*H8),2)</f>
        <v>0</v>
      </c>
      <c r="AC8" s="110">
        <f t="shared" si="2"/>
        <v>0</v>
      </c>
      <c r="AD8" s="35"/>
      <c r="AE8" s="40"/>
    </row>
    <row r="9" spans="1:34" ht="17.25" x14ac:dyDescent="0.25">
      <c r="A9" s="46"/>
      <c r="B9" s="47"/>
      <c r="C9" s="47"/>
      <c r="D9" s="49"/>
      <c r="E9" s="50"/>
      <c r="F9" s="50"/>
      <c r="G9" s="51"/>
      <c r="H9" s="51"/>
      <c r="I9" s="27">
        <f t="shared" si="3"/>
        <v>0</v>
      </c>
      <c r="J9" s="119" t="str">
        <f t="shared" si="4"/>
        <v/>
      </c>
      <c r="K9" s="116" t="str">
        <f t="shared" si="5"/>
        <v/>
      </c>
      <c r="L9" s="85"/>
      <c r="M9" s="88" t="s">
        <v>25</v>
      </c>
      <c r="N9" s="97"/>
      <c r="O9" s="28">
        <f t="shared" si="6"/>
        <v>0</v>
      </c>
      <c r="P9" s="29">
        <f t="shared" si="7"/>
        <v>0</v>
      </c>
      <c r="Q9" s="29">
        <f t="shared" si="8"/>
        <v>0</v>
      </c>
      <c r="R9" s="29">
        <f t="shared" si="9"/>
        <v>0</v>
      </c>
      <c r="S9" s="30">
        <f t="shared" si="10"/>
        <v>0</v>
      </c>
      <c r="T9" s="95">
        <f t="shared" si="0"/>
        <v>0</v>
      </c>
      <c r="U9" s="32">
        <f t="shared" si="11"/>
        <v>0</v>
      </c>
      <c r="V9" s="33">
        <f t="shared" si="12"/>
        <v>0</v>
      </c>
      <c r="W9" s="32">
        <f t="shared" si="13"/>
        <v>0</v>
      </c>
      <c r="X9" s="34">
        <f t="shared" si="14"/>
        <v>0</v>
      </c>
      <c r="Y9" s="32">
        <f t="shared" si="15"/>
        <v>0</v>
      </c>
      <c r="Z9" s="32">
        <f t="shared" si="16"/>
        <v>0</v>
      </c>
      <c r="AA9" s="34">
        <f t="shared" si="1"/>
        <v>0</v>
      </c>
      <c r="AB9" s="31">
        <f t="shared" si="17"/>
        <v>0</v>
      </c>
      <c r="AC9" s="110">
        <f t="shared" si="2"/>
        <v>0</v>
      </c>
      <c r="AD9" s="35"/>
    </row>
    <row r="10" spans="1:34" ht="17.25" x14ac:dyDescent="0.25">
      <c r="A10" s="46"/>
      <c r="B10" s="47"/>
      <c r="C10" s="47"/>
      <c r="D10" s="49"/>
      <c r="E10" s="50"/>
      <c r="F10" s="50"/>
      <c r="G10" s="51"/>
      <c r="H10" s="51"/>
      <c r="I10" s="27">
        <f t="shared" si="3"/>
        <v>0</v>
      </c>
      <c r="J10" s="119" t="str">
        <f t="shared" si="4"/>
        <v/>
      </c>
      <c r="K10" s="116" t="str">
        <f t="shared" si="5"/>
        <v/>
      </c>
      <c r="L10" s="85"/>
      <c r="M10" s="88" t="s">
        <v>25</v>
      </c>
      <c r="N10" s="97"/>
      <c r="O10" s="28">
        <f t="shared" si="6"/>
        <v>0</v>
      </c>
      <c r="P10" s="29">
        <f t="shared" si="7"/>
        <v>0</v>
      </c>
      <c r="Q10" s="29">
        <f t="shared" si="8"/>
        <v>0</v>
      </c>
      <c r="R10" s="29">
        <f t="shared" si="9"/>
        <v>0</v>
      </c>
      <c r="S10" s="30">
        <f t="shared" si="10"/>
        <v>0</v>
      </c>
      <c r="T10" s="95">
        <f t="shared" si="0"/>
        <v>0</v>
      </c>
      <c r="U10" s="32">
        <f t="shared" si="11"/>
        <v>0</v>
      </c>
      <c r="V10" s="33">
        <f t="shared" si="12"/>
        <v>0</v>
      </c>
      <c r="W10" s="32">
        <f t="shared" si="13"/>
        <v>0</v>
      </c>
      <c r="X10" s="34">
        <f t="shared" si="14"/>
        <v>0</v>
      </c>
      <c r="Y10" s="32">
        <f t="shared" si="15"/>
        <v>0</v>
      </c>
      <c r="Z10" s="32">
        <f t="shared" si="16"/>
        <v>0</v>
      </c>
      <c r="AA10" s="34">
        <f t="shared" si="1"/>
        <v>0</v>
      </c>
      <c r="AB10" s="31">
        <f t="shared" si="17"/>
        <v>0</v>
      </c>
      <c r="AC10" s="110">
        <f t="shared" si="2"/>
        <v>0</v>
      </c>
      <c r="AD10" s="35"/>
      <c r="AE10" s="40"/>
    </row>
    <row r="11" spans="1:34" ht="17.25" x14ac:dyDescent="0.25">
      <c r="A11" s="46"/>
      <c r="B11" s="47"/>
      <c r="C11" s="47"/>
      <c r="D11" s="49"/>
      <c r="E11" s="50"/>
      <c r="F11" s="50"/>
      <c r="G11" s="51"/>
      <c r="H11" s="51"/>
      <c r="I11" s="27">
        <f t="shared" si="3"/>
        <v>0</v>
      </c>
      <c r="J11" s="119" t="str">
        <f t="shared" si="4"/>
        <v/>
      </c>
      <c r="K11" s="116" t="str">
        <f t="shared" si="5"/>
        <v/>
      </c>
      <c r="L11" s="85"/>
      <c r="M11" s="88" t="s">
        <v>25</v>
      </c>
      <c r="N11" s="97"/>
      <c r="O11" s="28">
        <f t="shared" si="6"/>
        <v>0</v>
      </c>
      <c r="P11" s="29">
        <f t="shared" si="7"/>
        <v>0</v>
      </c>
      <c r="Q11" s="29">
        <f t="shared" si="8"/>
        <v>0</v>
      </c>
      <c r="R11" s="29">
        <f t="shared" si="9"/>
        <v>0</v>
      </c>
      <c r="S11" s="30">
        <f t="shared" si="10"/>
        <v>0</v>
      </c>
      <c r="T11" s="95">
        <f t="shared" si="0"/>
        <v>0</v>
      </c>
      <c r="U11" s="32">
        <f t="shared" si="11"/>
        <v>0</v>
      </c>
      <c r="V11" s="33">
        <f t="shared" si="12"/>
        <v>0</v>
      </c>
      <c r="W11" s="32">
        <f t="shared" si="13"/>
        <v>0</v>
      </c>
      <c r="X11" s="34">
        <f t="shared" si="14"/>
        <v>0</v>
      </c>
      <c r="Y11" s="32">
        <f t="shared" si="15"/>
        <v>0</v>
      </c>
      <c r="Z11" s="32">
        <f t="shared" si="16"/>
        <v>0</v>
      </c>
      <c r="AA11" s="34">
        <f t="shared" si="1"/>
        <v>0</v>
      </c>
      <c r="AB11" s="31">
        <f t="shared" si="17"/>
        <v>0</v>
      </c>
      <c r="AC11" s="110">
        <f t="shared" si="2"/>
        <v>0</v>
      </c>
      <c r="AD11" s="35"/>
    </row>
    <row r="12" spans="1:34" ht="17.25" x14ac:dyDescent="0.25">
      <c r="A12" s="46"/>
      <c r="B12" s="47"/>
      <c r="C12" s="47"/>
      <c r="D12" s="49"/>
      <c r="E12" s="50"/>
      <c r="F12" s="50"/>
      <c r="G12" s="51"/>
      <c r="H12" s="51"/>
      <c r="I12" s="27">
        <f t="shared" si="3"/>
        <v>0</v>
      </c>
      <c r="J12" s="119" t="str">
        <f t="shared" si="4"/>
        <v/>
      </c>
      <c r="K12" s="116" t="str">
        <f t="shared" si="5"/>
        <v/>
      </c>
      <c r="L12" s="85"/>
      <c r="M12" s="88" t="s">
        <v>25</v>
      </c>
      <c r="N12" s="97"/>
      <c r="O12" s="28">
        <f t="shared" si="6"/>
        <v>0</v>
      </c>
      <c r="P12" s="29">
        <f t="shared" si="7"/>
        <v>0</v>
      </c>
      <c r="Q12" s="29">
        <f t="shared" si="8"/>
        <v>0</v>
      </c>
      <c r="R12" s="29">
        <f t="shared" si="9"/>
        <v>0</v>
      </c>
      <c r="S12" s="30">
        <f t="shared" si="10"/>
        <v>0</v>
      </c>
      <c r="T12" s="95">
        <f t="shared" si="0"/>
        <v>0</v>
      </c>
      <c r="U12" s="32">
        <f t="shared" si="11"/>
        <v>0</v>
      </c>
      <c r="V12" s="33">
        <f t="shared" si="12"/>
        <v>0</v>
      </c>
      <c r="W12" s="32">
        <f t="shared" si="13"/>
        <v>0</v>
      </c>
      <c r="X12" s="34">
        <f t="shared" si="14"/>
        <v>0</v>
      </c>
      <c r="Y12" s="32">
        <f t="shared" si="15"/>
        <v>0</v>
      </c>
      <c r="Z12" s="32">
        <f t="shared" si="16"/>
        <v>0</v>
      </c>
      <c r="AA12" s="34">
        <f t="shared" si="1"/>
        <v>0</v>
      </c>
      <c r="AB12" s="31">
        <f t="shared" si="17"/>
        <v>0</v>
      </c>
      <c r="AC12" s="110">
        <f t="shared" si="2"/>
        <v>0</v>
      </c>
      <c r="AD12" s="35"/>
    </row>
    <row r="13" spans="1:34" ht="17.25" x14ac:dyDescent="0.25">
      <c r="A13" s="46"/>
      <c r="B13" s="47"/>
      <c r="C13" s="47"/>
      <c r="D13" s="49"/>
      <c r="E13" s="50"/>
      <c r="F13" s="50"/>
      <c r="G13" s="51"/>
      <c r="H13" s="51"/>
      <c r="I13" s="27">
        <f t="shared" si="3"/>
        <v>0</v>
      </c>
      <c r="J13" s="119" t="str">
        <f t="shared" si="4"/>
        <v/>
      </c>
      <c r="K13" s="116" t="str">
        <f t="shared" si="5"/>
        <v/>
      </c>
      <c r="L13" s="85"/>
      <c r="M13" s="88" t="s">
        <v>25</v>
      </c>
      <c r="N13" s="97"/>
      <c r="O13" s="28">
        <f t="shared" si="6"/>
        <v>0</v>
      </c>
      <c r="P13" s="29">
        <f t="shared" si="7"/>
        <v>0</v>
      </c>
      <c r="Q13" s="29">
        <f t="shared" si="8"/>
        <v>0</v>
      </c>
      <c r="R13" s="29">
        <f t="shared" si="9"/>
        <v>0</v>
      </c>
      <c r="S13" s="30">
        <f t="shared" si="10"/>
        <v>0</v>
      </c>
      <c r="T13" s="95">
        <f t="shared" si="0"/>
        <v>0</v>
      </c>
      <c r="U13" s="32">
        <f t="shared" si="11"/>
        <v>0</v>
      </c>
      <c r="V13" s="33">
        <f t="shared" si="12"/>
        <v>0</v>
      </c>
      <c r="W13" s="32">
        <f t="shared" si="13"/>
        <v>0</v>
      </c>
      <c r="X13" s="34">
        <f t="shared" si="14"/>
        <v>0</v>
      </c>
      <c r="Y13" s="32">
        <f t="shared" si="15"/>
        <v>0</v>
      </c>
      <c r="Z13" s="32">
        <f t="shared" si="16"/>
        <v>0</v>
      </c>
      <c r="AA13" s="34">
        <f t="shared" si="1"/>
        <v>0</v>
      </c>
      <c r="AB13" s="31">
        <f t="shared" si="17"/>
        <v>0</v>
      </c>
      <c r="AC13" s="110">
        <f t="shared" si="2"/>
        <v>0</v>
      </c>
      <c r="AD13" s="35"/>
    </row>
    <row r="14" spans="1:34" ht="17.25" x14ac:dyDescent="0.25">
      <c r="A14" s="46"/>
      <c r="B14" s="47"/>
      <c r="C14" s="47"/>
      <c r="D14" s="49"/>
      <c r="E14" s="50"/>
      <c r="F14" s="50"/>
      <c r="G14" s="51"/>
      <c r="H14" s="51"/>
      <c r="I14" s="27">
        <f t="shared" si="3"/>
        <v>0</v>
      </c>
      <c r="J14" s="119" t="str">
        <f t="shared" si="4"/>
        <v/>
      </c>
      <c r="K14" s="116" t="str">
        <f t="shared" si="5"/>
        <v/>
      </c>
      <c r="L14" s="85"/>
      <c r="M14" s="88" t="s">
        <v>25</v>
      </c>
      <c r="N14" s="97"/>
      <c r="O14" s="28">
        <f t="shared" si="6"/>
        <v>0</v>
      </c>
      <c r="P14" s="29">
        <f t="shared" si="7"/>
        <v>0</v>
      </c>
      <c r="Q14" s="29">
        <f t="shared" si="8"/>
        <v>0</v>
      </c>
      <c r="R14" s="29">
        <f t="shared" si="9"/>
        <v>0</v>
      </c>
      <c r="S14" s="30">
        <f t="shared" si="10"/>
        <v>0</v>
      </c>
      <c r="T14" s="95">
        <f t="shared" si="0"/>
        <v>0</v>
      </c>
      <c r="U14" s="32">
        <f t="shared" si="11"/>
        <v>0</v>
      </c>
      <c r="V14" s="33">
        <f t="shared" si="12"/>
        <v>0</v>
      </c>
      <c r="W14" s="32">
        <f t="shared" si="13"/>
        <v>0</v>
      </c>
      <c r="X14" s="34">
        <f t="shared" si="14"/>
        <v>0</v>
      </c>
      <c r="Y14" s="32">
        <f t="shared" si="15"/>
        <v>0</v>
      </c>
      <c r="Z14" s="32">
        <f t="shared" si="16"/>
        <v>0</v>
      </c>
      <c r="AA14" s="34">
        <f t="shared" si="1"/>
        <v>0</v>
      </c>
      <c r="AB14" s="31">
        <f t="shared" si="17"/>
        <v>0</v>
      </c>
      <c r="AC14" s="110">
        <f t="shared" si="2"/>
        <v>0</v>
      </c>
      <c r="AD14" s="35"/>
    </row>
    <row r="15" spans="1:34" ht="17.25" x14ac:dyDescent="0.25">
      <c r="A15" s="46"/>
      <c r="B15" s="47"/>
      <c r="C15" s="47"/>
      <c r="D15" s="49"/>
      <c r="E15" s="50"/>
      <c r="F15" s="50"/>
      <c r="G15" s="51"/>
      <c r="H15" s="51"/>
      <c r="I15" s="27">
        <f t="shared" si="3"/>
        <v>0</v>
      </c>
      <c r="J15" s="119" t="str">
        <f t="shared" si="4"/>
        <v/>
      </c>
      <c r="K15" s="116" t="str">
        <f t="shared" si="5"/>
        <v/>
      </c>
      <c r="L15" s="85"/>
      <c r="M15" s="88" t="s">
        <v>25</v>
      </c>
      <c r="N15" s="97"/>
      <c r="O15" s="28">
        <f t="shared" si="6"/>
        <v>0</v>
      </c>
      <c r="P15" s="29">
        <f t="shared" si="7"/>
        <v>0</v>
      </c>
      <c r="Q15" s="29">
        <f t="shared" si="8"/>
        <v>0</v>
      </c>
      <c r="R15" s="29">
        <f t="shared" si="9"/>
        <v>0</v>
      </c>
      <c r="S15" s="30">
        <f t="shared" si="10"/>
        <v>0</v>
      </c>
      <c r="T15" s="95">
        <f t="shared" si="0"/>
        <v>0</v>
      </c>
      <c r="U15" s="32">
        <f t="shared" si="11"/>
        <v>0</v>
      </c>
      <c r="V15" s="33">
        <f t="shared" si="12"/>
        <v>0</v>
      </c>
      <c r="W15" s="32">
        <f t="shared" si="13"/>
        <v>0</v>
      </c>
      <c r="X15" s="34">
        <f t="shared" si="14"/>
        <v>0</v>
      </c>
      <c r="Y15" s="32">
        <f t="shared" si="15"/>
        <v>0</v>
      </c>
      <c r="Z15" s="32">
        <f t="shared" si="16"/>
        <v>0</v>
      </c>
      <c r="AA15" s="34">
        <f t="shared" si="1"/>
        <v>0</v>
      </c>
      <c r="AB15" s="31">
        <f t="shared" si="17"/>
        <v>0</v>
      </c>
      <c r="AC15" s="110">
        <f t="shared" si="2"/>
        <v>0</v>
      </c>
      <c r="AD15" s="35"/>
    </row>
    <row r="16" spans="1:34" ht="17.25" x14ac:dyDescent="0.25">
      <c r="A16" s="46"/>
      <c r="B16" s="47"/>
      <c r="C16" s="47"/>
      <c r="D16" s="49"/>
      <c r="E16" s="50"/>
      <c r="F16" s="50"/>
      <c r="G16" s="51"/>
      <c r="H16" s="51"/>
      <c r="I16" s="27">
        <f t="shared" si="3"/>
        <v>0</v>
      </c>
      <c r="J16" s="119" t="str">
        <f t="shared" si="4"/>
        <v/>
      </c>
      <c r="K16" s="116" t="str">
        <f t="shared" si="5"/>
        <v/>
      </c>
      <c r="L16" s="85"/>
      <c r="M16" s="88" t="s">
        <v>25</v>
      </c>
      <c r="N16" s="97"/>
      <c r="O16" s="28">
        <f t="shared" si="6"/>
        <v>0</v>
      </c>
      <c r="P16" s="29">
        <f t="shared" si="7"/>
        <v>0</v>
      </c>
      <c r="Q16" s="29">
        <f t="shared" si="8"/>
        <v>0</v>
      </c>
      <c r="R16" s="29">
        <f t="shared" si="9"/>
        <v>0</v>
      </c>
      <c r="S16" s="30">
        <f t="shared" si="10"/>
        <v>0</v>
      </c>
      <c r="T16" s="95">
        <f t="shared" si="0"/>
        <v>0</v>
      </c>
      <c r="U16" s="32">
        <f t="shared" si="11"/>
        <v>0</v>
      </c>
      <c r="V16" s="33">
        <f t="shared" si="12"/>
        <v>0</v>
      </c>
      <c r="W16" s="32">
        <f t="shared" si="13"/>
        <v>0</v>
      </c>
      <c r="X16" s="34">
        <f t="shared" si="14"/>
        <v>0</v>
      </c>
      <c r="Y16" s="32">
        <f t="shared" si="15"/>
        <v>0</v>
      </c>
      <c r="Z16" s="32">
        <f t="shared" si="16"/>
        <v>0</v>
      </c>
      <c r="AA16" s="34">
        <f t="shared" si="1"/>
        <v>0</v>
      </c>
      <c r="AB16" s="31">
        <f t="shared" si="17"/>
        <v>0</v>
      </c>
      <c r="AC16" s="110">
        <f t="shared" si="2"/>
        <v>0</v>
      </c>
      <c r="AD16" s="35"/>
    </row>
    <row r="17" spans="1:30" ht="17.25" x14ac:dyDescent="0.25">
      <c r="A17" s="46"/>
      <c r="B17" s="47"/>
      <c r="C17" s="47"/>
      <c r="D17" s="49"/>
      <c r="E17" s="50"/>
      <c r="F17" s="50"/>
      <c r="G17" s="51"/>
      <c r="H17" s="51"/>
      <c r="I17" s="27">
        <f t="shared" si="3"/>
        <v>0</v>
      </c>
      <c r="J17" s="119" t="str">
        <f t="shared" si="4"/>
        <v/>
      </c>
      <c r="K17" s="116" t="str">
        <f t="shared" si="5"/>
        <v/>
      </c>
      <c r="L17" s="85"/>
      <c r="M17" s="88" t="s">
        <v>25</v>
      </c>
      <c r="N17" s="97"/>
      <c r="O17" s="28">
        <f t="shared" si="6"/>
        <v>0</v>
      </c>
      <c r="P17" s="29">
        <f t="shared" si="7"/>
        <v>0</v>
      </c>
      <c r="Q17" s="29">
        <f t="shared" si="8"/>
        <v>0</v>
      </c>
      <c r="R17" s="29">
        <f t="shared" si="9"/>
        <v>0</v>
      </c>
      <c r="S17" s="30">
        <f t="shared" si="10"/>
        <v>0</v>
      </c>
      <c r="T17" s="95">
        <f t="shared" si="0"/>
        <v>0</v>
      </c>
      <c r="U17" s="32">
        <f t="shared" si="11"/>
        <v>0</v>
      </c>
      <c r="V17" s="33">
        <f t="shared" si="12"/>
        <v>0</v>
      </c>
      <c r="W17" s="32">
        <f t="shared" si="13"/>
        <v>0</v>
      </c>
      <c r="X17" s="34">
        <f t="shared" si="14"/>
        <v>0</v>
      </c>
      <c r="Y17" s="32">
        <f t="shared" si="15"/>
        <v>0</v>
      </c>
      <c r="Z17" s="32">
        <f t="shared" si="16"/>
        <v>0</v>
      </c>
      <c r="AA17" s="34">
        <f t="shared" si="1"/>
        <v>0</v>
      </c>
      <c r="AB17" s="31">
        <f t="shared" si="17"/>
        <v>0</v>
      </c>
      <c r="AC17" s="110">
        <f t="shared" si="2"/>
        <v>0</v>
      </c>
      <c r="AD17" s="35"/>
    </row>
    <row r="18" spans="1:30" ht="17.25" x14ac:dyDescent="0.25">
      <c r="A18" s="46"/>
      <c r="B18" s="47"/>
      <c r="C18" s="47"/>
      <c r="D18" s="49"/>
      <c r="E18" s="50"/>
      <c r="F18" s="50"/>
      <c r="G18" s="51"/>
      <c r="H18" s="51"/>
      <c r="I18" s="27">
        <f t="shared" si="3"/>
        <v>0</v>
      </c>
      <c r="J18" s="119" t="str">
        <f t="shared" si="4"/>
        <v/>
      </c>
      <c r="K18" s="116" t="str">
        <f t="shared" si="5"/>
        <v/>
      </c>
      <c r="L18" s="85"/>
      <c r="M18" s="88" t="s">
        <v>25</v>
      </c>
      <c r="N18" s="97"/>
      <c r="O18" s="28">
        <f t="shared" si="6"/>
        <v>0</v>
      </c>
      <c r="P18" s="29">
        <f t="shared" si="7"/>
        <v>0</v>
      </c>
      <c r="Q18" s="29">
        <f t="shared" si="8"/>
        <v>0</v>
      </c>
      <c r="R18" s="29">
        <f t="shared" si="9"/>
        <v>0</v>
      </c>
      <c r="S18" s="30">
        <f t="shared" si="10"/>
        <v>0</v>
      </c>
      <c r="T18" s="95">
        <f t="shared" si="0"/>
        <v>0</v>
      </c>
      <c r="U18" s="32">
        <f t="shared" si="11"/>
        <v>0</v>
      </c>
      <c r="V18" s="33">
        <f t="shared" si="12"/>
        <v>0</v>
      </c>
      <c r="W18" s="32">
        <f t="shared" si="13"/>
        <v>0</v>
      </c>
      <c r="X18" s="34">
        <f t="shared" si="14"/>
        <v>0</v>
      </c>
      <c r="Y18" s="32">
        <f t="shared" si="15"/>
        <v>0</v>
      </c>
      <c r="Z18" s="32">
        <f t="shared" si="16"/>
        <v>0</v>
      </c>
      <c r="AA18" s="34">
        <f t="shared" si="1"/>
        <v>0</v>
      </c>
      <c r="AB18" s="31">
        <f t="shared" si="17"/>
        <v>0</v>
      </c>
      <c r="AC18" s="110">
        <f t="shared" si="2"/>
        <v>0</v>
      </c>
      <c r="AD18" s="35"/>
    </row>
    <row r="19" spans="1:30" ht="17.25" x14ac:dyDescent="0.25">
      <c r="A19" s="46"/>
      <c r="B19" s="47"/>
      <c r="C19" s="47"/>
      <c r="D19" s="49"/>
      <c r="E19" s="50"/>
      <c r="F19" s="50"/>
      <c r="G19" s="51"/>
      <c r="H19" s="51"/>
      <c r="I19" s="27">
        <f t="shared" si="3"/>
        <v>0</v>
      </c>
      <c r="J19" s="119" t="str">
        <f t="shared" si="4"/>
        <v/>
      </c>
      <c r="K19" s="116" t="str">
        <f t="shared" si="5"/>
        <v/>
      </c>
      <c r="L19" s="85"/>
      <c r="M19" s="88" t="s">
        <v>25</v>
      </c>
      <c r="N19" s="97"/>
      <c r="O19" s="28">
        <f t="shared" si="6"/>
        <v>0</v>
      </c>
      <c r="P19" s="29">
        <f t="shared" si="7"/>
        <v>0</v>
      </c>
      <c r="Q19" s="29">
        <f t="shared" si="8"/>
        <v>0</v>
      </c>
      <c r="R19" s="29">
        <f t="shared" si="9"/>
        <v>0</v>
      </c>
      <c r="S19" s="30">
        <f t="shared" si="10"/>
        <v>0</v>
      </c>
      <c r="T19" s="95">
        <f t="shared" si="0"/>
        <v>0</v>
      </c>
      <c r="U19" s="32">
        <f t="shared" si="11"/>
        <v>0</v>
      </c>
      <c r="V19" s="33">
        <f t="shared" si="12"/>
        <v>0</v>
      </c>
      <c r="W19" s="32">
        <f t="shared" si="13"/>
        <v>0</v>
      </c>
      <c r="X19" s="34">
        <f t="shared" si="14"/>
        <v>0</v>
      </c>
      <c r="Y19" s="32">
        <f t="shared" si="15"/>
        <v>0</v>
      </c>
      <c r="Z19" s="32">
        <f t="shared" si="16"/>
        <v>0</v>
      </c>
      <c r="AA19" s="34">
        <f t="shared" si="1"/>
        <v>0</v>
      </c>
      <c r="AB19" s="31">
        <f t="shared" si="17"/>
        <v>0</v>
      </c>
      <c r="AC19" s="110">
        <f t="shared" si="2"/>
        <v>0</v>
      </c>
      <c r="AD19" s="35"/>
    </row>
    <row r="20" spans="1:30" ht="17.25" x14ac:dyDescent="0.25">
      <c r="A20" s="46"/>
      <c r="B20" s="47"/>
      <c r="C20" s="47"/>
      <c r="D20" s="49"/>
      <c r="E20" s="50"/>
      <c r="F20" s="50"/>
      <c r="G20" s="51"/>
      <c r="H20" s="51"/>
      <c r="I20" s="27">
        <f t="shared" si="3"/>
        <v>0</v>
      </c>
      <c r="J20" s="119" t="str">
        <f t="shared" si="4"/>
        <v/>
      </c>
      <c r="K20" s="116" t="str">
        <f t="shared" si="5"/>
        <v/>
      </c>
      <c r="L20" s="85"/>
      <c r="M20" s="88" t="s">
        <v>25</v>
      </c>
      <c r="N20" s="97"/>
      <c r="O20" s="28">
        <f t="shared" si="6"/>
        <v>0</v>
      </c>
      <c r="P20" s="29">
        <f t="shared" si="7"/>
        <v>0</v>
      </c>
      <c r="Q20" s="29">
        <f t="shared" si="8"/>
        <v>0</v>
      </c>
      <c r="R20" s="29">
        <f t="shared" si="9"/>
        <v>0</v>
      </c>
      <c r="S20" s="30">
        <f t="shared" si="10"/>
        <v>0</v>
      </c>
      <c r="T20" s="95">
        <f t="shared" si="0"/>
        <v>0</v>
      </c>
      <c r="U20" s="32">
        <f t="shared" si="11"/>
        <v>0</v>
      </c>
      <c r="V20" s="33">
        <f t="shared" si="12"/>
        <v>0</v>
      </c>
      <c r="W20" s="32">
        <f t="shared" si="13"/>
        <v>0</v>
      </c>
      <c r="X20" s="34">
        <f t="shared" si="14"/>
        <v>0</v>
      </c>
      <c r="Y20" s="32">
        <f t="shared" si="15"/>
        <v>0</v>
      </c>
      <c r="Z20" s="32">
        <f t="shared" si="16"/>
        <v>0</v>
      </c>
      <c r="AA20" s="34">
        <f t="shared" si="1"/>
        <v>0</v>
      </c>
      <c r="AB20" s="31">
        <f t="shared" si="17"/>
        <v>0</v>
      </c>
      <c r="AC20" s="110">
        <f t="shared" si="2"/>
        <v>0</v>
      </c>
      <c r="AD20" s="35"/>
    </row>
    <row r="21" spans="1:30" ht="17.25" x14ac:dyDescent="0.25">
      <c r="A21" s="46"/>
      <c r="B21" s="47"/>
      <c r="C21" s="47"/>
      <c r="D21" s="49"/>
      <c r="E21" s="50"/>
      <c r="F21" s="50"/>
      <c r="G21" s="51"/>
      <c r="H21" s="51"/>
      <c r="I21" s="27">
        <f t="shared" si="3"/>
        <v>0</v>
      </c>
      <c r="J21" s="119" t="str">
        <f t="shared" si="4"/>
        <v/>
      </c>
      <c r="K21" s="116" t="str">
        <f t="shared" si="5"/>
        <v/>
      </c>
      <c r="L21" s="85"/>
      <c r="M21" s="88" t="s">
        <v>25</v>
      </c>
      <c r="N21" s="97"/>
      <c r="O21" s="28">
        <f t="shared" si="6"/>
        <v>0</v>
      </c>
      <c r="P21" s="29">
        <f t="shared" si="7"/>
        <v>0</v>
      </c>
      <c r="Q21" s="29">
        <f t="shared" si="8"/>
        <v>0</v>
      </c>
      <c r="R21" s="29">
        <f t="shared" si="9"/>
        <v>0</v>
      </c>
      <c r="S21" s="30">
        <f t="shared" si="10"/>
        <v>0</v>
      </c>
      <c r="T21" s="95">
        <f t="shared" si="0"/>
        <v>0</v>
      </c>
      <c r="U21" s="32">
        <f t="shared" si="11"/>
        <v>0</v>
      </c>
      <c r="V21" s="33">
        <f t="shared" si="12"/>
        <v>0</v>
      </c>
      <c r="W21" s="32">
        <f t="shared" si="13"/>
        <v>0</v>
      </c>
      <c r="X21" s="34">
        <f t="shared" si="14"/>
        <v>0</v>
      </c>
      <c r="Y21" s="32">
        <f t="shared" si="15"/>
        <v>0</v>
      </c>
      <c r="Z21" s="32">
        <f t="shared" si="16"/>
        <v>0</v>
      </c>
      <c r="AA21" s="34">
        <f t="shared" si="1"/>
        <v>0</v>
      </c>
      <c r="AB21" s="31">
        <f t="shared" si="17"/>
        <v>0</v>
      </c>
      <c r="AC21" s="110">
        <f t="shared" si="2"/>
        <v>0</v>
      </c>
      <c r="AD21" s="35"/>
    </row>
    <row r="22" spans="1:30" ht="17.25" x14ac:dyDescent="0.25">
      <c r="A22" s="46"/>
      <c r="B22" s="47"/>
      <c r="C22" s="47"/>
      <c r="D22" s="49"/>
      <c r="E22" s="50"/>
      <c r="F22" s="50"/>
      <c r="G22" s="51"/>
      <c r="H22" s="51"/>
      <c r="I22" s="27">
        <f t="shared" si="3"/>
        <v>0</v>
      </c>
      <c r="J22" s="119" t="str">
        <f t="shared" si="4"/>
        <v/>
      </c>
      <c r="K22" s="116" t="str">
        <f t="shared" si="5"/>
        <v/>
      </c>
      <c r="L22" s="85"/>
      <c r="M22" s="88" t="s">
        <v>25</v>
      </c>
      <c r="N22" s="97"/>
      <c r="O22" s="28">
        <f t="shared" si="6"/>
        <v>0</v>
      </c>
      <c r="P22" s="29">
        <f t="shared" si="7"/>
        <v>0</v>
      </c>
      <c r="Q22" s="29">
        <f t="shared" si="8"/>
        <v>0</v>
      </c>
      <c r="R22" s="29">
        <f t="shared" si="9"/>
        <v>0</v>
      </c>
      <c r="S22" s="30">
        <f t="shared" si="10"/>
        <v>0</v>
      </c>
      <c r="T22" s="95">
        <f t="shared" si="0"/>
        <v>0</v>
      </c>
      <c r="U22" s="32">
        <f t="shared" si="11"/>
        <v>0</v>
      </c>
      <c r="V22" s="33">
        <f t="shared" si="12"/>
        <v>0</v>
      </c>
      <c r="W22" s="32">
        <f t="shared" si="13"/>
        <v>0</v>
      </c>
      <c r="X22" s="34">
        <f t="shared" si="14"/>
        <v>0</v>
      </c>
      <c r="Y22" s="32">
        <f t="shared" si="15"/>
        <v>0</v>
      </c>
      <c r="Z22" s="32">
        <f t="shared" si="16"/>
        <v>0</v>
      </c>
      <c r="AA22" s="34">
        <f t="shared" si="1"/>
        <v>0</v>
      </c>
      <c r="AB22" s="31">
        <f t="shared" si="17"/>
        <v>0</v>
      </c>
      <c r="AC22" s="110">
        <f t="shared" si="2"/>
        <v>0</v>
      </c>
      <c r="AD22" s="35"/>
    </row>
    <row r="23" spans="1:30" ht="17.25" x14ac:dyDescent="0.25">
      <c r="A23" s="46"/>
      <c r="B23" s="47"/>
      <c r="C23" s="47"/>
      <c r="D23" s="49"/>
      <c r="E23" s="50"/>
      <c r="F23" s="50"/>
      <c r="G23" s="51"/>
      <c r="H23" s="51"/>
      <c r="I23" s="27">
        <f t="shared" si="3"/>
        <v>0</v>
      </c>
      <c r="J23" s="119" t="str">
        <f t="shared" si="4"/>
        <v/>
      </c>
      <c r="K23" s="116" t="str">
        <f t="shared" si="5"/>
        <v/>
      </c>
      <c r="L23" s="85"/>
      <c r="M23" s="88" t="s">
        <v>25</v>
      </c>
      <c r="N23" s="97"/>
      <c r="O23" s="28">
        <f t="shared" si="6"/>
        <v>0</v>
      </c>
      <c r="P23" s="29">
        <f t="shared" si="7"/>
        <v>0</v>
      </c>
      <c r="Q23" s="29">
        <f t="shared" si="8"/>
        <v>0</v>
      </c>
      <c r="R23" s="29">
        <f t="shared" si="9"/>
        <v>0</v>
      </c>
      <c r="S23" s="30">
        <f t="shared" si="10"/>
        <v>0</v>
      </c>
      <c r="T23" s="95">
        <f t="shared" si="0"/>
        <v>0</v>
      </c>
      <c r="U23" s="32">
        <f t="shared" si="11"/>
        <v>0</v>
      </c>
      <c r="V23" s="33">
        <f t="shared" si="12"/>
        <v>0</v>
      </c>
      <c r="W23" s="32">
        <f t="shared" si="13"/>
        <v>0</v>
      </c>
      <c r="X23" s="34">
        <f t="shared" si="14"/>
        <v>0</v>
      </c>
      <c r="Y23" s="32">
        <f t="shared" si="15"/>
        <v>0</v>
      </c>
      <c r="Z23" s="32">
        <f t="shared" si="16"/>
        <v>0</v>
      </c>
      <c r="AA23" s="34">
        <f t="shared" si="1"/>
        <v>0</v>
      </c>
      <c r="AB23" s="31">
        <f t="shared" si="17"/>
        <v>0</v>
      </c>
      <c r="AC23" s="110">
        <f t="shared" si="2"/>
        <v>0</v>
      </c>
      <c r="AD23" s="35"/>
    </row>
    <row r="24" spans="1:30" ht="17.25" x14ac:dyDescent="0.25">
      <c r="A24" s="46"/>
      <c r="B24" s="47"/>
      <c r="C24" s="47"/>
      <c r="D24" s="49"/>
      <c r="E24" s="50"/>
      <c r="F24" s="50"/>
      <c r="G24" s="51"/>
      <c r="H24" s="51"/>
      <c r="I24" s="27">
        <f t="shared" si="3"/>
        <v>0</v>
      </c>
      <c r="J24" s="119" t="str">
        <f t="shared" si="4"/>
        <v/>
      </c>
      <c r="K24" s="116" t="str">
        <f t="shared" si="5"/>
        <v/>
      </c>
      <c r="L24" s="85"/>
      <c r="M24" s="88" t="s">
        <v>25</v>
      </c>
      <c r="N24" s="97"/>
      <c r="O24" s="28">
        <f t="shared" si="6"/>
        <v>0</v>
      </c>
      <c r="P24" s="29">
        <f t="shared" si="7"/>
        <v>0</v>
      </c>
      <c r="Q24" s="29">
        <f t="shared" si="8"/>
        <v>0</v>
      </c>
      <c r="R24" s="29">
        <f t="shared" si="9"/>
        <v>0</v>
      </c>
      <c r="S24" s="30">
        <f t="shared" si="10"/>
        <v>0</v>
      </c>
      <c r="T24" s="95">
        <f t="shared" si="0"/>
        <v>0</v>
      </c>
      <c r="U24" s="32">
        <f t="shared" si="11"/>
        <v>0</v>
      </c>
      <c r="V24" s="33">
        <f t="shared" si="12"/>
        <v>0</v>
      </c>
      <c r="W24" s="32">
        <f t="shared" si="13"/>
        <v>0</v>
      </c>
      <c r="X24" s="34">
        <f t="shared" si="14"/>
        <v>0</v>
      </c>
      <c r="Y24" s="32">
        <f t="shared" si="15"/>
        <v>0</v>
      </c>
      <c r="Z24" s="32">
        <f t="shared" si="16"/>
        <v>0</v>
      </c>
      <c r="AA24" s="34">
        <f t="shared" si="1"/>
        <v>0</v>
      </c>
      <c r="AB24" s="31">
        <f t="shared" si="17"/>
        <v>0</v>
      </c>
      <c r="AC24" s="110">
        <f t="shared" si="2"/>
        <v>0</v>
      </c>
      <c r="AD24" s="35"/>
    </row>
    <row r="25" spans="1:30" ht="17.25" x14ac:dyDescent="0.25">
      <c r="A25" s="46"/>
      <c r="B25" s="47"/>
      <c r="C25" s="47"/>
      <c r="D25" s="49"/>
      <c r="E25" s="50"/>
      <c r="F25" s="50"/>
      <c r="G25" s="51"/>
      <c r="H25" s="51"/>
      <c r="I25" s="27">
        <f t="shared" si="3"/>
        <v>0</v>
      </c>
      <c r="J25" s="119" t="str">
        <f t="shared" si="4"/>
        <v/>
      </c>
      <c r="K25" s="116" t="str">
        <f t="shared" si="5"/>
        <v/>
      </c>
      <c r="L25" s="85"/>
      <c r="M25" s="88" t="s">
        <v>25</v>
      </c>
      <c r="N25" s="97"/>
      <c r="O25" s="28">
        <f t="shared" si="6"/>
        <v>0</v>
      </c>
      <c r="P25" s="29">
        <f t="shared" si="7"/>
        <v>0</v>
      </c>
      <c r="Q25" s="29">
        <f t="shared" si="8"/>
        <v>0</v>
      </c>
      <c r="R25" s="29">
        <f t="shared" si="9"/>
        <v>0</v>
      </c>
      <c r="S25" s="30">
        <f t="shared" si="10"/>
        <v>0</v>
      </c>
      <c r="T25" s="95">
        <f t="shared" si="0"/>
        <v>0</v>
      </c>
      <c r="U25" s="32">
        <f t="shared" si="11"/>
        <v>0</v>
      </c>
      <c r="V25" s="33">
        <f t="shared" si="12"/>
        <v>0</v>
      </c>
      <c r="W25" s="32">
        <f t="shared" si="13"/>
        <v>0</v>
      </c>
      <c r="X25" s="34">
        <f t="shared" si="14"/>
        <v>0</v>
      </c>
      <c r="Y25" s="32">
        <f t="shared" si="15"/>
        <v>0</v>
      </c>
      <c r="Z25" s="32">
        <f t="shared" si="16"/>
        <v>0</v>
      </c>
      <c r="AA25" s="34">
        <f t="shared" si="1"/>
        <v>0</v>
      </c>
      <c r="AB25" s="31">
        <f t="shared" si="17"/>
        <v>0</v>
      </c>
      <c r="AC25" s="110">
        <f t="shared" si="2"/>
        <v>0</v>
      </c>
      <c r="AD25" s="35"/>
    </row>
    <row r="26" spans="1:30" ht="17.25" x14ac:dyDescent="0.25">
      <c r="A26" s="46"/>
      <c r="B26" s="47"/>
      <c r="C26" s="47"/>
      <c r="D26" s="49"/>
      <c r="E26" s="50"/>
      <c r="F26" s="50"/>
      <c r="G26" s="51"/>
      <c r="H26" s="51"/>
      <c r="I26" s="27">
        <f t="shared" si="3"/>
        <v>0</v>
      </c>
      <c r="J26" s="119" t="str">
        <f t="shared" si="4"/>
        <v/>
      </c>
      <c r="K26" s="116" t="str">
        <f t="shared" si="5"/>
        <v/>
      </c>
      <c r="L26" s="85"/>
      <c r="M26" s="88" t="s">
        <v>25</v>
      </c>
      <c r="N26" s="97"/>
      <c r="O26" s="28">
        <f t="shared" si="6"/>
        <v>0</v>
      </c>
      <c r="P26" s="29">
        <f t="shared" si="7"/>
        <v>0</v>
      </c>
      <c r="Q26" s="29">
        <f t="shared" si="8"/>
        <v>0</v>
      </c>
      <c r="R26" s="29">
        <f t="shared" si="9"/>
        <v>0</v>
      </c>
      <c r="S26" s="30">
        <f t="shared" si="10"/>
        <v>0</v>
      </c>
      <c r="T26" s="95">
        <f t="shared" si="0"/>
        <v>0</v>
      </c>
      <c r="U26" s="32">
        <f t="shared" si="11"/>
        <v>0</v>
      </c>
      <c r="V26" s="33">
        <f t="shared" si="12"/>
        <v>0</v>
      </c>
      <c r="W26" s="32">
        <f t="shared" si="13"/>
        <v>0</v>
      </c>
      <c r="X26" s="34">
        <f t="shared" si="14"/>
        <v>0</v>
      </c>
      <c r="Y26" s="32">
        <f t="shared" si="15"/>
        <v>0</v>
      </c>
      <c r="Z26" s="32">
        <f t="shared" si="16"/>
        <v>0</v>
      </c>
      <c r="AA26" s="34">
        <f t="shared" si="1"/>
        <v>0</v>
      </c>
      <c r="AB26" s="31">
        <f t="shared" si="17"/>
        <v>0</v>
      </c>
      <c r="AC26" s="110">
        <f t="shared" si="2"/>
        <v>0</v>
      </c>
      <c r="AD26" s="35"/>
    </row>
    <row r="27" spans="1:30" ht="17.25" x14ac:dyDescent="0.25">
      <c r="A27" s="46"/>
      <c r="B27" s="47"/>
      <c r="C27" s="47"/>
      <c r="D27" s="49"/>
      <c r="E27" s="50"/>
      <c r="F27" s="50"/>
      <c r="G27" s="51"/>
      <c r="H27" s="51"/>
      <c r="I27" s="27">
        <f t="shared" si="3"/>
        <v>0</v>
      </c>
      <c r="J27" s="119" t="str">
        <f t="shared" si="4"/>
        <v/>
      </c>
      <c r="K27" s="116" t="str">
        <f t="shared" si="5"/>
        <v/>
      </c>
      <c r="L27" s="85"/>
      <c r="M27" s="88" t="s">
        <v>25</v>
      </c>
      <c r="N27" s="97"/>
      <c r="O27" s="28">
        <f t="shared" si="6"/>
        <v>0</v>
      </c>
      <c r="P27" s="29">
        <f t="shared" si="7"/>
        <v>0</v>
      </c>
      <c r="Q27" s="29">
        <f t="shared" si="8"/>
        <v>0</v>
      </c>
      <c r="R27" s="29">
        <f t="shared" si="9"/>
        <v>0</v>
      </c>
      <c r="S27" s="30">
        <f t="shared" si="10"/>
        <v>0</v>
      </c>
      <c r="T27" s="95">
        <f t="shared" si="0"/>
        <v>0</v>
      </c>
      <c r="U27" s="32">
        <f t="shared" si="11"/>
        <v>0</v>
      </c>
      <c r="V27" s="33">
        <f t="shared" si="12"/>
        <v>0</v>
      </c>
      <c r="W27" s="32">
        <f t="shared" si="13"/>
        <v>0</v>
      </c>
      <c r="X27" s="34">
        <f t="shared" si="14"/>
        <v>0</v>
      </c>
      <c r="Y27" s="32">
        <f t="shared" si="15"/>
        <v>0</v>
      </c>
      <c r="Z27" s="32">
        <f t="shared" si="16"/>
        <v>0</v>
      </c>
      <c r="AA27" s="34">
        <f t="shared" si="1"/>
        <v>0</v>
      </c>
      <c r="AB27" s="31">
        <f t="shared" si="17"/>
        <v>0</v>
      </c>
      <c r="AC27" s="110">
        <f t="shared" si="2"/>
        <v>0</v>
      </c>
      <c r="AD27" s="35"/>
    </row>
    <row r="28" spans="1:30" ht="17.25" x14ac:dyDescent="0.25">
      <c r="A28" s="46"/>
      <c r="B28" s="47"/>
      <c r="C28" s="47"/>
      <c r="D28" s="49"/>
      <c r="E28" s="50"/>
      <c r="F28" s="50"/>
      <c r="G28" s="51"/>
      <c r="H28" s="51"/>
      <c r="I28" s="27">
        <f t="shared" si="3"/>
        <v>0</v>
      </c>
      <c r="J28" s="119" t="str">
        <f t="shared" si="4"/>
        <v/>
      </c>
      <c r="K28" s="116" t="str">
        <f t="shared" si="5"/>
        <v/>
      </c>
      <c r="L28" s="85"/>
      <c r="M28" s="88" t="s">
        <v>25</v>
      </c>
      <c r="N28" s="97"/>
      <c r="O28" s="28">
        <f t="shared" si="6"/>
        <v>0</v>
      </c>
      <c r="P28" s="29">
        <f t="shared" si="7"/>
        <v>0</v>
      </c>
      <c r="Q28" s="29">
        <f t="shared" si="8"/>
        <v>0</v>
      </c>
      <c r="R28" s="29">
        <f t="shared" si="9"/>
        <v>0</v>
      </c>
      <c r="S28" s="30">
        <f t="shared" si="10"/>
        <v>0</v>
      </c>
      <c r="T28" s="95">
        <f t="shared" si="0"/>
        <v>0</v>
      </c>
      <c r="U28" s="32">
        <f t="shared" si="11"/>
        <v>0</v>
      </c>
      <c r="V28" s="33">
        <f t="shared" si="12"/>
        <v>0</v>
      </c>
      <c r="W28" s="32">
        <f t="shared" si="13"/>
        <v>0</v>
      </c>
      <c r="X28" s="34">
        <f t="shared" si="14"/>
        <v>0</v>
      </c>
      <c r="Y28" s="32">
        <f t="shared" si="15"/>
        <v>0</v>
      </c>
      <c r="Z28" s="32">
        <f t="shared" si="16"/>
        <v>0</v>
      </c>
      <c r="AA28" s="34">
        <f t="shared" si="1"/>
        <v>0</v>
      </c>
      <c r="AB28" s="31">
        <f t="shared" si="17"/>
        <v>0</v>
      </c>
      <c r="AC28" s="110">
        <f t="shared" si="2"/>
        <v>0</v>
      </c>
      <c r="AD28" s="35"/>
    </row>
    <row r="29" spans="1:30" ht="17.25" x14ac:dyDescent="0.25">
      <c r="A29" s="46"/>
      <c r="B29" s="47"/>
      <c r="C29" s="47"/>
      <c r="D29" s="49"/>
      <c r="E29" s="50"/>
      <c r="F29" s="50"/>
      <c r="G29" s="51"/>
      <c r="H29" s="51"/>
      <c r="I29" s="27">
        <f t="shared" si="3"/>
        <v>0</v>
      </c>
      <c r="J29" s="119" t="str">
        <f t="shared" si="4"/>
        <v/>
      </c>
      <c r="K29" s="116" t="str">
        <f t="shared" si="5"/>
        <v/>
      </c>
      <c r="L29" s="85"/>
      <c r="M29" s="88" t="s">
        <v>25</v>
      </c>
      <c r="N29" s="97"/>
      <c r="O29" s="28">
        <f t="shared" si="6"/>
        <v>0</v>
      </c>
      <c r="P29" s="29">
        <f t="shared" si="7"/>
        <v>0</v>
      </c>
      <c r="Q29" s="29">
        <f t="shared" si="8"/>
        <v>0</v>
      </c>
      <c r="R29" s="29">
        <f t="shared" si="9"/>
        <v>0</v>
      </c>
      <c r="S29" s="30">
        <f t="shared" si="10"/>
        <v>0</v>
      </c>
      <c r="T29" s="95">
        <f t="shared" si="0"/>
        <v>0</v>
      </c>
      <c r="U29" s="32">
        <f t="shared" si="11"/>
        <v>0</v>
      </c>
      <c r="V29" s="33">
        <f t="shared" si="12"/>
        <v>0</v>
      </c>
      <c r="W29" s="32">
        <f t="shared" si="13"/>
        <v>0</v>
      </c>
      <c r="X29" s="34">
        <f t="shared" si="14"/>
        <v>0</v>
      </c>
      <c r="Y29" s="32">
        <f t="shared" si="15"/>
        <v>0</v>
      </c>
      <c r="Z29" s="32">
        <f t="shared" si="16"/>
        <v>0</v>
      </c>
      <c r="AA29" s="34">
        <f t="shared" si="1"/>
        <v>0</v>
      </c>
      <c r="AB29" s="31">
        <f t="shared" si="17"/>
        <v>0</v>
      </c>
      <c r="AC29" s="110">
        <f t="shared" si="2"/>
        <v>0</v>
      </c>
      <c r="AD29" s="35"/>
    </row>
    <row r="30" spans="1:30" ht="17.25" x14ac:dyDescent="0.25">
      <c r="A30" s="46"/>
      <c r="B30" s="47"/>
      <c r="C30" s="47"/>
      <c r="D30" s="49"/>
      <c r="E30" s="50"/>
      <c r="F30" s="50"/>
      <c r="G30" s="51"/>
      <c r="H30" s="51"/>
      <c r="I30" s="27">
        <f t="shared" si="3"/>
        <v>0</v>
      </c>
      <c r="J30" s="119" t="str">
        <f t="shared" si="4"/>
        <v/>
      </c>
      <c r="K30" s="116" t="str">
        <f t="shared" si="5"/>
        <v/>
      </c>
      <c r="L30" s="85"/>
      <c r="M30" s="88" t="s">
        <v>25</v>
      </c>
      <c r="N30" s="97"/>
      <c r="O30" s="28">
        <f t="shared" si="6"/>
        <v>0</v>
      </c>
      <c r="P30" s="29">
        <f t="shared" si="7"/>
        <v>0</v>
      </c>
      <c r="Q30" s="29">
        <f t="shared" si="8"/>
        <v>0</v>
      </c>
      <c r="R30" s="29">
        <f t="shared" si="9"/>
        <v>0</v>
      </c>
      <c r="S30" s="30">
        <f t="shared" si="10"/>
        <v>0</v>
      </c>
      <c r="T30" s="95">
        <f t="shared" si="0"/>
        <v>0</v>
      </c>
      <c r="U30" s="32">
        <f t="shared" si="11"/>
        <v>0</v>
      </c>
      <c r="V30" s="33">
        <f t="shared" si="12"/>
        <v>0</v>
      </c>
      <c r="W30" s="32">
        <f t="shared" si="13"/>
        <v>0</v>
      </c>
      <c r="X30" s="34">
        <f t="shared" si="14"/>
        <v>0</v>
      </c>
      <c r="Y30" s="32">
        <f t="shared" si="15"/>
        <v>0</v>
      </c>
      <c r="Z30" s="32">
        <f t="shared" si="16"/>
        <v>0</v>
      </c>
      <c r="AA30" s="34">
        <f t="shared" si="1"/>
        <v>0</v>
      </c>
      <c r="AB30" s="31">
        <f t="shared" si="17"/>
        <v>0</v>
      </c>
      <c r="AC30" s="110">
        <f t="shared" si="2"/>
        <v>0</v>
      </c>
      <c r="AD30" s="35"/>
    </row>
    <row r="31" spans="1:30" ht="17.25" x14ac:dyDescent="0.25">
      <c r="A31" s="46"/>
      <c r="B31" s="47"/>
      <c r="C31" s="47"/>
      <c r="D31" s="49"/>
      <c r="E31" s="50"/>
      <c r="F31" s="50"/>
      <c r="G31" s="51"/>
      <c r="H31" s="51"/>
      <c r="I31" s="27">
        <f t="shared" si="3"/>
        <v>0</v>
      </c>
      <c r="J31" s="119" t="str">
        <f t="shared" si="4"/>
        <v/>
      </c>
      <c r="K31" s="116" t="str">
        <f t="shared" si="5"/>
        <v/>
      </c>
      <c r="L31" s="85"/>
      <c r="M31" s="88" t="s">
        <v>25</v>
      </c>
      <c r="N31" s="97"/>
      <c r="O31" s="28">
        <f t="shared" si="6"/>
        <v>0</v>
      </c>
      <c r="P31" s="29">
        <f t="shared" si="7"/>
        <v>0</v>
      </c>
      <c r="Q31" s="29">
        <f t="shared" si="8"/>
        <v>0</v>
      </c>
      <c r="R31" s="29">
        <f t="shared" si="9"/>
        <v>0</v>
      </c>
      <c r="S31" s="30">
        <f t="shared" si="10"/>
        <v>0</v>
      </c>
      <c r="T31" s="95">
        <f t="shared" si="0"/>
        <v>0</v>
      </c>
      <c r="U31" s="32">
        <f t="shared" si="11"/>
        <v>0</v>
      </c>
      <c r="V31" s="33">
        <f t="shared" si="12"/>
        <v>0</v>
      </c>
      <c r="W31" s="32">
        <f t="shared" si="13"/>
        <v>0</v>
      </c>
      <c r="X31" s="34">
        <f t="shared" si="14"/>
        <v>0</v>
      </c>
      <c r="Y31" s="32">
        <f t="shared" si="15"/>
        <v>0</v>
      </c>
      <c r="Z31" s="32">
        <f t="shared" si="16"/>
        <v>0</v>
      </c>
      <c r="AA31" s="34">
        <f t="shared" si="1"/>
        <v>0</v>
      </c>
      <c r="AB31" s="31">
        <f t="shared" si="17"/>
        <v>0</v>
      </c>
      <c r="AC31" s="110">
        <f t="shared" si="2"/>
        <v>0</v>
      </c>
      <c r="AD31" s="35"/>
    </row>
    <row r="32" spans="1:30" ht="17.25" x14ac:dyDescent="0.25">
      <c r="A32" s="46"/>
      <c r="B32" s="47"/>
      <c r="C32" s="47"/>
      <c r="D32" s="49"/>
      <c r="E32" s="50"/>
      <c r="F32" s="50"/>
      <c r="G32" s="51"/>
      <c r="H32" s="51"/>
      <c r="I32" s="27">
        <f t="shared" si="3"/>
        <v>0</v>
      </c>
      <c r="J32" s="119" t="str">
        <f t="shared" si="4"/>
        <v/>
      </c>
      <c r="K32" s="116" t="str">
        <f t="shared" si="5"/>
        <v/>
      </c>
      <c r="L32" s="85"/>
      <c r="M32" s="88" t="s">
        <v>25</v>
      </c>
      <c r="N32" s="97"/>
      <c r="O32" s="28">
        <f t="shared" si="6"/>
        <v>0</v>
      </c>
      <c r="P32" s="29">
        <f t="shared" si="7"/>
        <v>0</v>
      </c>
      <c r="Q32" s="29">
        <f t="shared" si="8"/>
        <v>0</v>
      </c>
      <c r="R32" s="29">
        <f t="shared" si="9"/>
        <v>0</v>
      </c>
      <c r="S32" s="30">
        <f t="shared" si="10"/>
        <v>0</v>
      </c>
      <c r="T32" s="95">
        <f t="shared" si="0"/>
        <v>0</v>
      </c>
      <c r="U32" s="32">
        <f t="shared" si="11"/>
        <v>0</v>
      </c>
      <c r="V32" s="33">
        <f t="shared" si="12"/>
        <v>0</v>
      </c>
      <c r="W32" s="32">
        <f t="shared" si="13"/>
        <v>0</v>
      </c>
      <c r="X32" s="34">
        <f t="shared" si="14"/>
        <v>0</v>
      </c>
      <c r="Y32" s="32">
        <f t="shared" si="15"/>
        <v>0</v>
      </c>
      <c r="Z32" s="32">
        <f t="shared" si="16"/>
        <v>0</v>
      </c>
      <c r="AA32" s="34">
        <f t="shared" si="1"/>
        <v>0</v>
      </c>
      <c r="AB32" s="31">
        <f t="shared" si="17"/>
        <v>0</v>
      </c>
      <c r="AC32" s="110">
        <f t="shared" si="2"/>
        <v>0</v>
      </c>
      <c r="AD32" s="35"/>
    </row>
    <row r="33" spans="1:30" ht="17.25" x14ac:dyDescent="0.25">
      <c r="A33" s="46"/>
      <c r="B33" s="47"/>
      <c r="C33" s="47"/>
      <c r="D33" s="49"/>
      <c r="E33" s="50"/>
      <c r="F33" s="50"/>
      <c r="G33" s="51"/>
      <c r="H33" s="51"/>
      <c r="I33" s="27">
        <f t="shared" si="3"/>
        <v>0</v>
      </c>
      <c r="J33" s="119" t="str">
        <f t="shared" si="4"/>
        <v/>
      </c>
      <c r="K33" s="116" t="str">
        <f t="shared" si="5"/>
        <v/>
      </c>
      <c r="L33" s="85"/>
      <c r="M33" s="88" t="s">
        <v>25</v>
      </c>
      <c r="N33" s="97"/>
      <c r="O33" s="28">
        <f t="shared" si="6"/>
        <v>0</v>
      </c>
      <c r="P33" s="29">
        <f t="shared" si="7"/>
        <v>0</v>
      </c>
      <c r="Q33" s="29">
        <f t="shared" si="8"/>
        <v>0</v>
      </c>
      <c r="R33" s="29">
        <f t="shared" si="9"/>
        <v>0</v>
      </c>
      <c r="S33" s="30">
        <f t="shared" si="10"/>
        <v>0</v>
      </c>
      <c r="T33" s="95">
        <f t="shared" si="0"/>
        <v>0</v>
      </c>
      <c r="U33" s="32">
        <f t="shared" si="11"/>
        <v>0</v>
      </c>
      <c r="V33" s="33">
        <f t="shared" si="12"/>
        <v>0</v>
      </c>
      <c r="W33" s="32">
        <f t="shared" si="13"/>
        <v>0</v>
      </c>
      <c r="X33" s="34">
        <f t="shared" si="14"/>
        <v>0</v>
      </c>
      <c r="Y33" s="32">
        <f t="shared" si="15"/>
        <v>0</v>
      </c>
      <c r="Z33" s="32">
        <f t="shared" si="16"/>
        <v>0</v>
      </c>
      <c r="AA33" s="34">
        <f t="shared" si="1"/>
        <v>0</v>
      </c>
      <c r="AB33" s="31">
        <f t="shared" si="17"/>
        <v>0</v>
      </c>
      <c r="AC33" s="110">
        <f t="shared" si="2"/>
        <v>0</v>
      </c>
      <c r="AD33" s="35"/>
    </row>
    <row r="34" spans="1:30" ht="17.25" x14ac:dyDescent="0.25">
      <c r="A34" s="46"/>
      <c r="B34" s="47"/>
      <c r="C34" s="47"/>
      <c r="D34" s="49"/>
      <c r="E34" s="50"/>
      <c r="F34" s="50"/>
      <c r="G34" s="51"/>
      <c r="H34" s="51"/>
      <c r="I34" s="27">
        <f t="shared" si="3"/>
        <v>0</v>
      </c>
      <c r="J34" s="119" t="str">
        <f t="shared" si="4"/>
        <v/>
      </c>
      <c r="K34" s="116" t="str">
        <f t="shared" si="5"/>
        <v/>
      </c>
      <c r="L34" s="85"/>
      <c r="M34" s="88" t="s">
        <v>25</v>
      </c>
      <c r="N34" s="97"/>
      <c r="O34" s="28">
        <f t="shared" si="6"/>
        <v>0</v>
      </c>
      <c r="P34" s="29">
        <f t="shared" si="7"/>
        <v>0</v>
      </c>
      <c r="Q34" s="29">
        <f t="shared" si="8"/>
        <v>0</v>
      </c>
      <c r="R34" s="29">
        <f t="shared" si="9"/>
        <v>0</v>
      </c>
      <c r="S34" s="30">
        <f t="shared" si="10"/>
        <v>0</v>
      </c>
      <c r="T34" s="95">
        <f t="shared" si="0"/>
        <v>0</v>
      </c>
      <c r="U34" s="32">
        <f t="shared" si="11"/>
        <v>0</v>
      </c>
      <c r="V34" s="33">
        <f t="shared" si="12"/>
        <v>0</v>
      </c>
      <c r="W34" s="32">
        <f t="shared" si="13"/>
        <v>0</v>
      </c>
      <c r="X34" s="34">
        <f t="shared" si="14"/>
        <v>0</v>
      </c>
      <c r="Y34" s="32">
        <f t="shared" si="15"/>
        <v>0</v>
      </c>
      <c r="Z34" s="32">
        <f t="shared" si="16"/>
        <v>0</v>
      </c>
      <c r="AA34" s="34">
        <f t="shared" si="1"/>
        <v>0</v>
      </c>
      <c r="AB34" s="31">
        <f t="shared" si="17"/>
        <v>0</v>
      </c>
      <c r="AC34" s="110">
        <f t="shared" si="2"/>
        <v>0</v>
      </c>
      <c r="AD34" s="35"/>
    </row>
    <row r="35" spans="1:30" ht="17.25" x14ac:dyDescent="0.25">
      <c r="A35" s="46"/>
      <c r="B35" s="47"/>
      <c r="C35" s="47"/>
      <c r="D35" s="49"/>
      <c r="E35" s="50"/>
      <c r="F35" s="50"/>
      <c r="G35" s="51"/>
      <c r="H35" s="51"/>
      <c r="I35" s="27">
        <f t="shared" si="3"/>
        <v>0</v>
      </c>
      <c r="J35" s="119" t="str">
        <f t="shared" si="4"/>
        <v/>
      </c>
      <c r="K35" s="116" t="str">
        <f t="shared" si="5"/>
        <v/>
      </c>
      <c r="L35" s="85"/>
      <c r="M35" s="88" t="s">
        <v>25</v>
      </c>
      <c r="N35" s="97"/>
      <c r="O35" s="28">
        <f t="shared" si="6"/>
        <v>0</v>
      </c>
      <c r="P35" s="29">
        <f t="shared" si="7"/>
        <v>0</v>
      </c>
      <c r="Q35" s="29">
        <f t="shared" si="8"/>
        <v>0</v>
      </c>
      <c r="R35" s="29">
        <f t="shared" si="9"/>
        <v>0</v>
      </c>
      <c r="S35" s="30">
        <f t="shared" si="10"/>
        <v>0</v>
      </c>
      <c r="T35" s="95">
        <f t="shared" si="0"/>
        <v>0</v>
      </c>
      <c r="U35" s="32">
        <f t="shared" si="11"/>
        <v>0</v>
      </c>
      <c r="V35" s="33">
        <f t="shared" si="12"/>
        <v>0</v>
      </c>
      <c r="W35" s="32">
        <f t="shared" si="13"/>
        <v>0</v>
      </c>
      <c r="X35" s="34">
        <f t="shared" si="14"/>
        <v>0</v>
      </c>
      <c r="Y35" s="32">
        <f t="shared" si="15"/>
        <v>0</v>
      </c>
      <c r="Z35" s="32">
        <f t="shared" si="16"/>
        <v>0</v>
      </c>
      <c r="AA35" s="34">
        <f t="shared" si="1"/>
        <v>0</v>
      </c>
      <c r="AB35" s="31">
        <f t="shared" si="17"/>
        <v>0</v>
      </c>
      <c r="AC35" s="110">
        <f t="shared" si="2"/>
        <v>0</v>
      </c>
      <c r="AD35" s="35"/>
    </row>
    <row r="36" spans="1:30" ht="17.25" x14ac:dyDescent="0.25">
      <c r="A36" s="46"/>
      <c r="B36" s="47"/>
      <c r="C36" s="47"/>
      <c r="D36" s="49"/>
      <c r="E36" s="50"/>
      <c r="F36" s="50"/>
      <c r="G36" s="51"/>
      <c r="H36" s="51"/>
      <c r="I36" s="27">
        <f t="shared" si="3"/>
        <v>0</v>
      </c>
      <c r="J36" s="119" t="str">
        <f t="shared" si="4"/>
        <v/>
      </c>
      <c r="K36" s="116" t="str">
        <f t="shared" si="5"/>
        <v/>
      </c>
      <c r="L36" s="85"/>
      <c r="M36" s="88" t="s">
        <v>25</v>
      </c>
      <c r="N36" s="97"/>
      <c r="O36" s="28">
        <f t="shared" si="6"/>
        <v>0</v>
      </c>
      <c r="P36" s="29">
        <f t="shared" si="7"/>
        <v>0</v>
      </c>
      <c r="Q36" s="29">
        <f t="shared" si="8"/>
        <v>0</v>
      </c>
      <c r="R36" s="29">
        <f t="shared" si="9"/>
        <v>0</v>
      </c>
      <c r="S36" s="30">
        <f t="shared" si="10"/>
        <v>0</v>
      </c>
      <c r="T36" s="95">
        <f t="shared" si="0"/>
        <v>0</v>
      </c>
      <c r="U36" s="32">
        <f t="shared" si="11"/>
        <v>0</v>
      </c>
      <c r="V36" s="33">
        <f t="shared" si="12"/>
        <v>0</v>
      </c>
      <c r="W36" s="32">
        <f t="shared" si="13"/>
        <v>0</v>
      </c>
      <c r="X36" s="34">
        <f t="shared" si="14"/>
        <v>0</v>
      </c>
      <c r="Y36" s="32">
        <f t="shared" si="15"/>
        <v>0</v>
      </c>
      <c r="Z36" s="32">
        <f t="shared" si="16"/>
        <v>0</v>
      </c>
      <c r="AA36" s="34">
        <f t="shared" si="1"/>
        <v>0</v>
      </c>
      <c r="AB36" s="31">
        <f t="shared" si="17"/>
        <v>0</v>
      </c>
      <c r="AC36" s="110">
        <f t="shared" si="2"/>
        <v>0</v>
      </c>
      <c r="AD36" s="35"/>
    </row>
    <row r="37" spans="1:30" ht="17.25" x14ac:dyDescent="0.25">
      <c r="A37" s="46"/>
      <c r="B37" s="47"/>
      <c r="C37" s="47"/>
      <c r="D37" s="49"/>
      <c r="E37" s="50"/>
      <c r="F37" s="50"/>
      <c r="G37" s="51"/>
      <c r="H37" s="51"/>
      <c r="I37" s="27">
        <f t="shared" si="3"/>
        <v>0</v>
      </c>
      <c r="J37" s="119" t="str">
        <f t="shared" si="4"/>
        <v/>
      </c>
      <c r="K37" s="116" t="str">
        <f t="shared" si="5"/>
        <v/>
      </c>
      <c r="L37" s="85"/>
      <c r="M37" s="88" t="s">
        <v>25</v>
      </c>
      <c r="N37" s="97"/>
      <c r="O37" s="28">
        <f t="shared" si="6"/>
        <v>0</v>
      </c>
      <c r="P37" s="29">
        <f t="shared" si="7"/>
        <v>0</v>
      </c>
      <c r="Q37" s="29">
        <f t="shared" si="8"/>
        <v>0</v>
      </c>
      <c r="R37" s="29">
        <f t="shared" si="9"/>
        <v>0</v>
      </c>
      <c r="S37" s="30">
        <f t="shared" si="10"/>
        <v>0</v>
      </c>
      <c r="T37" s="95">
        <f t="shared" si="0"/>
        <v>0</v>
      </c>
      <c r="U37" s="32">
        <f t="shared" si="11"/>
        <v>0</v>
      </c>
      <c r="V37" s="33">
        <f t="shared" si="12"/>
        <v>0</v>
      </c>
      <c r="W37" s="32">
        <f t="shared" si="13"/>
        <v>0</v>
      </c>
      <c r="X37" s="34">
        <f t="shared" si="14"/>
        <v>0</v>
      </c>
      <c r="Y37" s="32">
        <f t="shared" si="15"/>
        <v>0</v>
      </c>
      <c r="Z37" s="32">
        <f t="shared" si="16"/>
        <v>0</v>
      </c>
      <c r="AA37" s="34">
        <f t="shared" si="1"/>
        <v>0</v>
      </c>
      <c r="AB37" s="31">
        <f t="shared" si="17"/>
        <v>0</v>
      </c>
      <c r="AC37" s="110">
        <f t="shared" si="2"/>
        <v>0</v>
      </c>
      <c r="AD37" s="35"/>
    </row>
    <row r="38" spans="1:30" ht="17.25" x14ac:dyDescent="0.25">
      <c r="A38" s="46"/>
      <c r="B38" s="47"/>
      <c r="C38" s="47"/>
      <c r="D38" s="49"/>
      <c r="E38" s="50"/>
      <c r="F38" s="50"/>
      <c r="G38" s="51"/>
      <c r="H38" s="51"/>
      <c r="I38" s="27">
        <f t="shared" si="3"/>
        <v>0</v>
      </c>
      <c r="J38" s="119" t="str">
        <f t="shared" si="4"/>
        <v/>
      </c>
      <c r="K38" s="116" t="str">
        <f t="shared" si="5"/>
        <v/>
      </c>
      <c r="L38" s="85"/>
      <c r="M38" s="88" t="s">
        <v>25</v>
      </c>
      <c r="N38" s="97"/>
      <c r="O38" s="28">
        <f t="shared" si="6"/>
        <v>0</v>
      </c>
      <c r="P38" s="29">
        <f t="shared" si="7"/>
        <v>0</v>
      </c>
      <c r="Q38" s="29">
        <f t="shared" si="8"/>
        <v>0</v>
      </c>
      <c r="R38" s="29">
        <f t="shared" si="9"/>
        <v>0</v>
      </c>
      <c r="S38" s="30">
        <f t="shared" si="10"/>
        <v>0</v>
      </c>
      <c r="T38" s="95">
        <f t="shared" si="0"/>
        <v>0</v>
      </c>
      <c r="U38" s="32">
        <f t="shared" si="11"/>
        <v>0</v>
      </c>
      <c r="V38" s="33">
        <f t="shared" si="12"/>
        <v>0</v>
      </c>
      <c r="W38" s="32">
        <f t="shared" si="13"/>
        <v>0</v>
      </c>
      <c r="X38" s="34">
        <f t="shared" si="14"/>
        <v>0</v>
      </c>
      <c r="Y38" s="32">
        <f t="shared" si="15"/>
        <v>0</v>
      </c>
      <c r="Z38" s="32">
        <f t="shared" si="16"/>
        <v>0</v>
      </c>
      <c r="AA38" s="34">
        <f t="shared" si="1"/>
        <v>0</v>
      </c>
      <c r="AB38" s="31">
        <f t="shared" si="17"/>
        <v>0</v>
      </c>
      <c r="AC38" s="110">
        <f t="shared" si="2"/>
        <v>0</v>
      </c>
      <c r="AD38" s="35"/>
    </row>
    <row r="39" spans="1:30" ht="17.25" x14ac:dyDescent="0.25">
      <c r="A39" s="46"/>
      <c r="B39" s="47"/>
      <c r="C39" s="47"/>
      <c r="D39" s="49"/>
      <c r="E39" s="50"/>
      <c r="F39" s="50"/>
      <c r="G39" s="51"/>
      <c r="H39" s="51"/>
      <c r="I39" s="27">
        <f t="shared" si="3"/>
        <v>0</v>
      </c>
      <c r="J39" s="119" t="str">
        <f t="shared" si="4"/>
        <v/>
      </c>
      <c r="K39" s="116" t="str">
        <f t="shared" si="5"/>
        <v/>
      </c>
      <c r="L39" s="85"/>
      <c r="M39" s="88" t="s">
        <v>25</v>
      </c>
      <c r="N39" s="97"/>
      <c r="O39" s="28">
        <f t="shared" si="6"/>
        <v>0</v>
      </c>
      <c r="P39" s="29">
        <f t="shared" si="7"/>
        <v>0</v>
      </c>
      <c r="Q39" s="29">
        <f t="shared" si="8"/>
        <v>0</v>
      </c>
      <c r="R39" s="29">
        <f t="shared" si="9"/>
        <v>0</v>
      </c>
      <c r="S39" s="30">
        <f t="shared" si="10"/>
        <v>0</v>
      </c>
      <c r="T39" s="95">
        <f t="shared" si="0"/>
        <v>0</v>
      </c>
      <c r="U39" s="32">
        <f t="shared" si="11"/>
        <v>0</v>
      </c>
      <c r="V39" s="33">
        <f t="shared" si="12"/>
        <v>0</v>
      </c>
      <c r="W39" s="32">
        <f t="shared" si="13"/>
        <v>0</v>
      </c>
      <c r="X39" s="34">
        <f t="shared" si="14"/>
        <v>0</v>
      </c>
      <c r="Y39" s="32">
        <f t="shared" si="15"/>
        <v>0</v>
      </c>
      <c r="Z39" s="32">
        <f t="shared" si="16"/>
        <v>0</v>
      </c>
      <c r="AA39" s="34">
        <f t="shared" ref="AA39:AA70" si="18">IF(AND(N39&gt;0,H39&gt;0,Y39&lt;P39),(ROUND(P39-Y39,2)),0)</f>
        <v>0</v>
      </c>
      <c r="AB39" s="31">
        <f t="shared" si="17"/>
        <v>0</v>
      </c>
      <c r="AC39" s="110">
        <f t="shared" ref="AC39:AC70" si="19">ROUND((X39*G39)+(AA39*H39),2)</f>
        <v>0</v>
      </c>
      <c r="AD39" s="35"/>
    </row>
    <row r="40" spans="1:30" ht="17.25" x14ac:dyDescent="0.25">
      <c r="A40" s="46"/>
      <c r="B40" s="47"/>
      <c r="C40" s="47"/>
      <c r="D40" s="49"/>
      <c r="E40" s="50"/>
      <c r="F40" s="50"/>
      <c r="G40" s="51"/>
      <c r="H40" s="51"/>
      <c r="I40" s="27">
        <f t="shared" si="3"/>
        <v>0</v>
      </c>
      <c r="J40" s="119" t="str">
        <f t="shared" si="4"/>
        <v/>
      </c>
      <c r="K40" s="116" t="str">
        <f t="shared" si="5"/>
        <v/>
      </c>
      <c r="L40" s="85"/>
      <c r="M40" s="88" t="s">
        <v>25</v>
      </c>
      <c r="N40" s="97"/>
      <c r="O40" s="28">
        <f t="shared" si="6"/>
        <v>0</v>
      </c>
      <c r="P40" s="29">
        <f t="shared" si="7"/>
        <v>0</v>
      </c>
      <c r="Q40" s="29">
        <f t="shared" si="8"/>
        <v>0</v>
      </c>
      <c r="R40" s="29">
        <f t="shared" si="9"/>
        <v>0</v>
      </c>
      <c r="S40" s="30">
        <f t="shared" si="10"/>
        <v>0</v>
      </c>
      <c r="T40" s="95">
        <f t="shared" si="0"/>
        <v>0</v>
      </c>
      <c r="U40" s="32">
        <f t="shared" si="11"/>
        <v>0</v>
      </c>
      <c r="V40" s="33">
        <f t="shared" si="12"/>
        <v>0</v>
      </c>
      <c r="W40" s="32">
        <f t="shared" si="13"/>
        <v>0</v>
      </c>
      <c r="X40" s="34">
        <f t="shared" si="14"/>
        <v>0</v>
      </c>
      <c r="Y40" s="32">
        <f t="shared" si="15"/>
        <v>0</v>
      </c>
      <c r="Z40" s="32">
        <f t="shared" si="16"/>
        <v>0</v>
      </c>
      <c r="AA40" s="34">
        <f t="shared" si="18"/>
        <v>0</v>
      </c>
      <c r="AB40" s="31">
        <f t="shared" si="17"/>
        <v>0</v>
      </c>
      <c r="AC40" s="110">
        <f t="shared" si="19"/>
        <v>0</v>
      </c>
      <c r="AD40" s="35"/>
    </row>
    <row r="41" spans="1:30" ht="17.25" x14ac:dyDescent="0.25">
      <c r="A41" s="46"/>
      <c r="B41" s="47"/>
      <c r="C41" s="47"/>
      <c r="D41" s="49"/>
      <c r="E41" s="50"/>
      <c r="F41" s="50"/>
      <c r="G41" s="51"/>
      <c r="H41" s="51"/>
      <c r="I41" s="27">
        <f t="shared" si="3"/>
        <v>0</v>
      </c>
      <c r="J41" s="119" t="str">
        <f t="shared" si="4"/>
        <v/>
      </c>
      <c r="K41" s="116" t="str">
        <f t="shared" si="5"/>
        <v/>
      </c>
      <c r="L41" s="85"/>
      <c r="M41" s="88" t="s">
        <v>25</v>
      </c>
      <c r="N41" s="97"/>
      <c r="O41" s="28">
        <f t="shared" si="6"/>
        <v>0</v>
      </c>
      <c r="P41" s="29">
        <f t="shared" si="7"/>
        <v>0</v>
      </c>
      <c r="Q41" s="29">
        <f t="shared" si="8"/>
        <v>0</v>
      </c>
      <c r="R41" s="29">
        <f t="shared" si="9"/>
        <v>0</v>
      </c>
      <c r="S41" s="30">
        <f t="shared" si="10"/>
        <v>0</v>
      </c>
      <c r="T41" s="95">
        <f t="shared" si="0"/>
        <v>0</v>
      </c>
      <c r="U41" s="32">
        <f t="shared" si="11"/>
        <v>0</v>
      </c>
      <c r="V41" s="33">
        <f t="shared" si="12"/>
        <v>0</v>
      </c>
      <c r="W41" s="32">
        <f t="shared" si="13"/>
        <v>0</v>
      </c>
      <c r="X41" s="34">
        <f t="shared" si="14"/>
        <v>0</v>
      </c>
      <c r="Y41" s="32">
        <f t="shared" si="15"/>
        <v>0</v>
      </c>
      <c r="Z41" s="32">
        <f t="shared" si="16"/>
        <v>0</v>
      </c>
      <c r="AA41" s="34">
        <f t="shared" si="18"/>
        <v>0</v>
      </c>
      <c r="AB41" s="31">
        <f t="shared" si="17"/>
        <v>0</v>
      </c>
      <c r="AC41" s="110">
        <f t="shared" si="19"/>
        <v>0</v>
      </c>
      <c r="AD41" s="35"/>
    </row>
    <row r="42" spans="1:30" ht="17.25" x14ac:dyDescent="0.25">
      <c r="A42" s="46"/>
      <c r="B42" s="47"/>
      <c r="C42" s="47"/>
      <c r="D42" s="49"/>
      <c r="E42" s="50"/>
      <c r="F42" s="50"/>
      <c r="G42" s="51"/>
      <c r="H42" s="51"/>
      <c r="I42" s="27">
        <f t="shared" si="3"/>
        <v>0</v>
      </c>
      <c r="J42" s="119" t="str">
        <f t="shared" si="4"/>
        <v/>
      </c>
      <c r="K42" s="116" t="str">
        <f t="shared" si="5"/>
        <v/>
      </c>
      <c r="L42" s="85"/>
      <c r="M42" s="88" t="s">
        <v>25</v>
      </c>
      <c r="N42" s="97"/>
      <c r="O42" s="28">
        <f t="shared" si="6"/>
        <v>0</v>
      </c>
      <c r="P42" s="29">
        <f t="shared" si="7"/>
        <v>0</v>
      </c>
      <c r="Q42" s="29">
        <f t="shared" si="8"/>
        <v>0</v>
      </c>
      <c r="R42" s="29">
        <f t="shared" si="9"/>
        <v>0</v>
      </c>
      <c r="S42" s="30">
        <f t="shared" si="10"/>
        <v>0</v>
      </c>
      <c r="T42" s="95">
        <f t="shared" si="0"/>
        <v>0</v>
      </c>
      <c r="U42" s="32">
        <f t="shared" si="11"/>
        <v>0</v>
      </c>
      <c r="V42" s="33">
        <f t="shared" si="12"/>
        <v>0</v>
      </c>
      <c r="W42" s="32">
        <f t="shared" si="13"/>
        <v>0</v>
      </c>
      <c r="X42" s="34">
        <f t="shared" si="14"/>
        <v>0</v>
      </c>
      <c r="Y42" s="32">
        <f t="shared" si="15"/>
        <v>0</v>
      </c>
      <c r="Z42" s="32">
        <f t="shared" si="16"/>
        <v>0</v>
      </c>
      <c r="AA42" s="34">
        <f t="shared" si="18"/>
        <v>0</v>
      </c>
      <c r="AB42" s="31">
        <f t="shared" si="17"/>
        <v>0</v>
      </c>
      <c r="AC42" s="110">
        <f t="shared" si="19"/>
        <v>0</v>
      </c>
      <c r="AD42" s="35"/>
    </row>
    <row r="43" spans="1:30" ht="17.25" x14ac:dyDescent="0.25">
      <c r="A43" s="46"/>
      <c r="B43" s="47"/>
      <c r="C43" s="47"/>
      <c r="D43" s="49"/>
      <c r="E43" s="50"/>
      <c r="F43" s="50"/>
      <c r="G43" s="51"/>
      <c r="H43" s="51"/>
      <c r="I43" s="27">
        <f t="shared" si="3"/>
        <v>0</v>
      </c>
      <c r="J43" s="119" t="str">
        <f t="shared" si="4"/>
        <v/>
      </c>
      <c r="K43" s="116" t="str">
        <f t="shared" si="5"/>
        <v/>
      </c>
      <c r="L43" s="85"/>
      <c r="M43" s="88" t="s">
        <v>25</v>
      </c>
      <c r="N43" s="97"/>
      <c r="O43" s="28">
        <f t="shared" si="6"/>
        <v>0</v>
      </c>
      <c r="P43" s="29">
        <f t="shared" si="7"/>
        <v>0</v>
      </c>
      <c r="Q43" s="29">
        <f t="shared" si="8"/>
        <v>0</v>
      </c>
      <c r="R43" s="29">
        <f t="shared" si="9"/>
        <v>0</v>
      </c>
      <c r="S43" s="30">
        <f t="shared" si="10"/>
        <v>0</v>
      </c>
      <c r="T43" s="95">
        <f t="shared" si="0"/>
        <v>0</v>
      </c>
      <c r="U43" s="32">
        <f t="shared" si="11"/>
        <v>0</v>
      </c>
      <c r="V43" s="33">
        <f t="shared" si="12"/>
        <v>0</v>
      </c>
      <c r="W43" s="32">
        <f t="shared" si="13"/>
        <v>0</v>
      </c>
      <c r="X43" s="34">
        <f t="shared" si="14"/>
        <v>0</v>
      </c>
      <c r="Y43" s="32">
        <f t="shared" si="15"/>
        <v>0</v>
      </c>
      <c r="Z43" s="32">
        <f t="shared" si="16"/>
        <v>0</v>
      </c>
      <c r="AA43" s="34">
        <f t="shared" si="18"/>
        <v>0</v>
      </c>
      <c r="AB43" s="31">
        <f t="shared" si="17"/>
        <v>0</v>
      </c>
      <c r="AC43" s="110">
        <f t="shared" si="19"/>
        <v>0</v>
      </c>
      <c r="AD43" s="35"/>
    </row>
    <row r="44" spans="1:30" ht="17.25" x14ac:dyDescent="0.25">
      <c r="A44" s="46"/>
      <c r="B44" s="47"/>
      <c r="C44" s="47"/>
      <c r="D44" s="49"/>
      <c r="E44" s="50"/>
      <c r="F44" s="50"/>
      <c r="G44" s="51"/>
      <c r="H44" s="51"/>
      <c r="I44" s="27">
        <f t="shared" si="3"/>
        <v>0</v>
      </c>
      <c r="J44" s="119" t="str">
        <f t="shared" si="4"/>
        <v/>
      </c>
      <c r="K44" s="116" t="str">
        <f t="shared" si="5"/>
        <v/>
      </c>
      <c r="L44" s="85"/>
      <c r="M44" s="88" t="s">
        <v>25</v>
      </c>
      <c r="N44" s="97"/>
      <c r="O44" s="28">
        <f t="shared" si="6"/>
        <v>0</v>
      </c>
      <c r="P44" s="29">
        <f t="shared" si="7"/>
        <v>0</v>
      </c>
      <c r="Q44" s="29">
        <f t="shared" si="8"/>
        <v>0</v>
      </c>
      <c r="R44" s="29">
        <f t="shared" si="9"/>
        <v>0</v>
      </c>
      <c r="S44" s="30">
        <f t="shared" si="10"/>
        <v>0</v>
      </c>
      <c r="T44" s="95">
        <f t="shared" si="0"/>
        <v>0</v>
      </c>
      <c r="U44" s="32">
        <f t="shared" si="11"/>
        <v>0</v>
      </c>
      <c r="V44" s="33">
        <f t="shared" si="12"/>
        <v>0</v>
      </c>
      <c r="W44" s="32">
        <f t="shared" si="13"/>
        <v>0</v>
      </c>
      <c r="X44" s="34">
        <f t="shared" si="14"/>
        <v>0</v>
      </c>
      <c r="Y44" s="32">
        <f t="shared" si="15"/>
        <v>0</v>
      </c>
      <c r="Z44" s="32">
        <f t="shared" si="16"/>
        <v>0</v>
      </c>
      <c r="AA44" s="34">
        <f t="shared" si="18"/>
        <v>0</v>
      </c>
      <c r="AB44" s="31">
        <f t="shared" si="17"/>
        <v>0</v>
      </c>
      <c r="AC44" s="110">
        <f t="shared" si="19"/>
        <v>0</v>
      </c>
      <c r="AD44" s="35"/>
    </row>
    <row r="45" spans="1:30" ht="17.25" x14ac:dyDescent="0.25">
      <c r="A45" s="46"/>
      <c r="B45" s="47"/>
      <c r="C45" s="47"/>
      <c r="D45" s="49"/>
      <c r="E45" s="50"/>
      <c r="F45" s="50"/>
      <c r="G45" s="51"/>
      <c r="H45" s="51"/>
      <c r="I45" s="27">
        <f t="shared" si="3"/>
        <v>0</v>
      </c>
      <c r="J45" s="119" t="str">
        <f t="shared" si="4"/>
        <v/>
      </c>
      <c r="K45" s="116" t="str">
        <f t="shared" si="5"/>
        <v/>
      </c>
      <c r="L45" s="85"/>
      <c r="M45" s="88" t="s">
        <v>25</v>
      </c>
      <c r="N45" s="97"/>
      <c r="O45" s="28">
        <f t="shared" si="6"/>
        <v>0</v>
      </c>
      <c r="P45" s="29">
        <f t="shared" si="7"/>
        <v>0</v>
      </c>
      <c r="Q45" s="29">
        <f t="shared" si="8"/>
        <v>0</v>
      </c>
      <c r="R45" s="29">
        <f t="shared" si="9"/>
        <v>0</v>
      </c>
      <c r="S45" s="30">
        <f t="shared" si="10"/>
        <v>0</v>
      </c>
      <c r="T45" s="95">
        <f t="shared" si="0"/>
        <v>0</v>
      </c>
      <c r="U45" s="32">
        <f t="shared" si="11"/>
        <v>0</v>
      </c>
      <c r="V45" s="33">
        <f t="shared" si="12"/>
        <v>0</v>
      </c>
      <c r="W45" s="32">
        <f t="shared" si="13"/>
        <v>0</v>
      </c>
      <c r="X45" s="34">
        <f t="shared" si="14"/>
        <v>0</v>
      </c>
      <c r="Y45" s="32">
        <f t="shared" si="15"/>
        <v>0</v>
      </c>
      <c r="Z45" s="32">
        <f t="shared" si="16"/>
        <v>0</v>
      </c>
      <c r="AA45" s="34">
        <f t="shared" si="18"/>
        <v>0</v>
      </c>
      <c r="AB45" s="31">
        <f t="shared" si="17"/>
        <v>0</v>
      </c>
      <c r="AC45" s="110">
        <f t="shared" si="19"/>
        <v>0</v>
      </c>
      <c r="AD45" s="35"/>
    </row>
    <row r="46" spans="1:30" ht="17.25" x14ac:dyDescent="0.25">
      <c r="A46" s="46"/>
      <c r="B46" s="47"/>
      <c r="C46" s="47"/>
      <c r="D46" s="49"/>
      <c r="E46" s="50"/>
      <c r="F46" s="50"/>
      <c r="G46" s="51"/>
      <c r="H46" s="51"/>
      <c r="I46" s="27">
        <f t="shared" si="3"/>
        <v>0</v>
      </c>
      <c r="J46" s="119" t="str">
        <f t="shared" si="4"/>
        <v/>
      </c>
      <c r="K46" s="116" t="str">
        <f t="shared" si="5"/>
        <v/>
      </c>
      <c r="L46" s="85"/>
      <c r="M46" s="88" t="s">
        <v>25</v>
      </c>
      <c r="N46" s="97"/>
      <c r="O46" s="28">
        <f t="shared" si="6"/>
        <v>0</v>
      </c>
      <c r="P46" s="29">
        <f t="shared" si="7"/>
        <v>0</v>
      </c>
      <c r="Q46" s="29">
        <f t="shared" si="8"/>
        <v>0</v>
      </c>
      <c r="R46" s="29">
        <f t="shared" si="9"/>
        <v>0</v>
      </c>
      <c r="S46" s="30">
        <f t="shared" si="10"/>
        <v>0</v>
      </c>
      <c r="T46" s="95">
        <f t="shared" si="0"/>
        <v>0</v>
      </c>
      <c r="U46" s="32">
        <f t="shared" si="11"/>
        <v>0</v>
      </c>
      <c r="V46" s="33">
        <f t="shared" si="12"/>
        <v>0</v>
      </c>
      <c r="W46" s="32">
        <f t="shared" si="13"/>
        <v>0</v>
      </c>
      <c r="X46" s="34">
        <f t="shared" si="14"/>
        <v>0</v>
      </c>
      <c r="Y46" s="32">
        <f t="shared" si="15"/>
        <v>0</v>
      </c>
      <c r="Z46" s="32">
        <f t="shared" si="16"/>
        <v>0</v>
      </c>
      <c r="AA46" s="34">
        <f t="shared" si="18"/>
        <v>0</v>
      </c>
      <c r="AB46" s="31">
        <f t="shared" si="17"/>
        <v>0</v>
      </c>
      <c r="AC46" s="110">
        <f t="shared" si="19"/>
        <v>0</v>
      </c>
      <c r="AD46" s="35"/>
    </row>
    <row r="47" spans="1:30" ht="17.25" x14ac:dyDescent="0.25">
      <c r="A47" s="46"/>
      <c r="B47" s="47"/>
      <c r="C47" s="47"/>
      <c r="D47" s="49"/>
      <c r="E47" s="50"/>
      <c r="F47" s="50"/>
      <c r="G47" s="51"/>
      <c r="H47" s="51"/>
      <c r="I47" s="27">
        <f t="shared" si="3"/>
        <v>0</v>
      </c>
      <c r="J47" s="119" t="str">
        <f t="shared" si="4"/>
        <v/>
      </c>
      <c r="K47" s="116" t="str">
        <f t="shared" si="5"/>
        <v/>
      </c>
      <c r="L47" s="85"/>
      <c r="M47" s="88" t="s">
        <v>25</v>
      </c>
      <c r="N47" s="97"/>
      <c r="O47" s="28">
        <f t="shared" si="6"/>
        <v>0</v>
      </c>
      <c r="P47" s="29">
        <f t="shared" si="7"/>
        <v>0</v>
      </c>
      <c r="Q47" s="29">
        <f t="shared" si="8"/>
        <v>0</v>
      </c>
      <c r="R47" s="29">
        <f t="shared" si="9"/>
        <v>0</v>
      </c>
      <c r="S47" s="30">
        <f t="shared" si="10"/>
        <v>0</v>
      </c>
      <c r="T47" s="95">
        <f t="shared" si="0"/>
        <v>0</v>
      </c>
      <c r="U47" s="32">
        <f t="shared" si="11"/>
        <v>0</v>
      </c>
      <c r="V47" s="33">
        <f t="shared" si="12"/>
        <v>0</v>
      </c>
      <c r="W47" s="32">
        <f t="shared" si="13"/>
        <v>0</v>
      </c>
      <c r="X47" s="34">
        <f t="shared" si="14"/>
        <v>0</v>
      </c>
      <c r="Y47" s="32">
        <f t="shared" si="15"/>
        <v>0</v>
      </c>
      <c r="Z47" s="32">
        <f t="shared" si="16"/>
        <v>0</v>
      </c>
      <c r="AA47" s="34">
        <f t="shared" si="18"/>
        <v>0</v>
      </c>
      <c r="AB47" s="31">
        <f t="shared" si="17"/>
        <v>0</v>
      </c>
      <c r="AC47" s="110">
        <f t="shared" si="19"/>
        <v>0</v>
      </c>
      <c r="AD47" s="35"/>
    </row>
    <row r="48" spans="1:30" ht="17.25" x14ac:dyDescent="0.25">
      <c r="A48" s="46"/>
      <c r="B48" s="47"/>
      <c r="C48" s="47"/>
      <c r="D48" s="49"/>
      <c r="E48" s="50"/>
      <c r="F48" s="50"/>
      <c r="G48" s="51"/>
      <c r="H48" s="51"/>
      <c r="I48" s="27">
        <f t="shared" si="3"/>
        <v>0</v>
      </c>
      <c r="J48" s="119" t="str">
        <f t="shared" si="4"/>
        <v/>
      </c>
      <c r="K48" s="116" t="str">
        <f t="shared" si="5"/>
        <v/>
      </c>
      <c r="L48" s="85"/>
      <c r="M48" s="88" t="s">
        <v>25</v>
      </c>
      <c r="N48" s="97"/>
      <c r="O48" s="28">
        <f t="shared" si="6"/>
        <v>0</v>
      </c>
      <c r="P48" s="29">
        <f t="shared" si="7"/>
        <v>0</v>
      </c>
      <c r="Q48" s="29">
        <f t="shared" si="8"/>
        <v>0</v>
      </c>
      <c r="R48" s="29">
        <f t="shared" si="9"/>
        <v>0</v>
      </c>
      <c r="S48" s="30">
        <f t="shared" si="10"/>
        <v>0</v>
      </c>
      <c r="T48" s="95">
        <f t="shared" si="0"/>
        <v>0</v>
      </c>
      <c r="U48" s="32">
        <f t="shared" si="11"/>
        <v>0</v>
      </c>
      <c r="V48" s="33">
        <f t="shared" si="12"/>
        <v>0</v>
      </c>
      <c r="W48" s="32">
        <f t="shared" si="13"/>
        <v>0</v>
      </c>
      <c r="X48" s="34">
        <f t="shared" si="14"/>
        <v>0</v>
      </c>
      <c r="Y48" s="32">
        <f t="shared" si="15"/>
        <v>0</v>
      </c>
      <c r="Z48" s="32">
        <f t="shared" si="16"/>
        <v>0</v>
      </c>
      <c r="AA48" s="34">
        <f t="shared" si="18"/>
        <v>0</v>
      </c>
      <c r="AB48" s="31">
        <f t="shared" si="17"/>
        <v>0</v>
      </c>
      <c r="AC48" s="110">
        <f t="shared" si="19"/>
        <v>0</v>
      </c>
      <c r="AD48" s="35"/>
    </row>
    <row r="49" spans="1:30" ht="17.25" x14ac:dyDescent="0.25">
      <c r="A49" s="46"/>
      <c r="B49" s="47"/>
      <c r="C49" s="47"/>
      <c r="D49" s="49"/>
      <c r="E49" s="50"/>
      <c r="F49" s="50"/>
      <c r="G49" s="51"/>
      <c r="H49" s="51"/>
      <c r="I49" s="27">
        <f t="shared" si="3"/>
        <v>0</v>
      </c>
      <c r="J49" s="119" t="str">
        <f t="shared" si="4"/>
        <v/>
      </c>
      <c r="K49" s="116" t="str">
        <f t="shared" si="5"/>
        <v/>
      </c>
      <c r="L49" s="85"/>
      <c r="M49" s="88" t="s">
        <v>25</v>
      </c>
      <c r="N49" s="97"/>
      <c r="O49" s="28">
        <f t="shared" si="6"/>
        <v>0</v>
      </c>
      <c r="P49" s="29">
        <f t="shared" si="7"/>
        <v>0</v>
      </c>
      <c r="Q49" s="29">
        <f t="shared" si="8"/>
        <v>0</v>
      </c>
      <c r="R49" s="29">
        <f t="shared" si="9"/>
        <v>0</v>
      </c>
      <c r="S49" s="30">
        <f t="shared" si="10"/>
        <v>0</v>
      </c>
      <c r="T49" s="95">
        <f t="shared" si="0"/>
        <v>0</v>
      </c>
      <c r="U49" s="32">
        <f t="shared" si="11"/>
        <v>0</v>
      </c>
      <c r="V49" s="33">
        <f t="shared" si="12"/>
        <v>0</v>
      </c>
      <c r="W49" s="32">
        <f t="shared" si="13"/>
        <v>0</v>
      </c>
      <c r="X49" s="34">
        <f t="shared" si="14"/>
        <v>0</v>
      </c>
      <c r="Y49" s="32">
        <f t="shared" si="15"/>
        <v>0</v>
      </c>
      <c r="Z49" s="32">
        <f t="shared" si="16"/>
        <v>0</v>
      </c>
      <c r="AA49" s="34">
        <f t="shared" si="18"/>
        <v>0</v>
      </c>
      <c r="AB49" s="31">
        <f t="shared" si="17"/>
        <v>0</v>
      </c>
      <c r="AC49" s="110">
        <f t="shared" si="19"/>
        <v>0</v>
      </c>
      <c r="AD49" s="35"/>
    </row>
    <row r="50" spans="1:30" ht="17.25" x14ac:dyDescent="0.25">
      <c r="A50" s="46"/>
      <c r="B50" s="47"/>
      <c r="C50" s="47"/>
      <c r="D50" s="49"/>
      <c r="E50" s="50"/>
      <c r="F50" s="50"/>
      <c r="G50" s="51"/>
      <c r="H50" s="51"/>
      <c r="I50" s="27">
        <f t="shared" si="3"/>
        <v>0</v>
      </c>
      <c r="J50" s="119" t="str">
        <f t="shared" si="4"/>
        <v/>
      </c>
      <c r="K50" s="116" t="str">
        <f t="shared" si="5"/>
        <v/>
      </c>
      <c r="L50" s="85"/>
      <c r="M50" s="88" t="s">
        <v>25</v>
      </c>
      <c r="N50" s="97"/>
      <c r="O50" s="28">
        <f t="shared" si="6"/>
        <v>0</v>
      </c>
      <c r="P50" s="29">
        <f t="shared" si="7"/>
        <v>0</v>
      </c>
      <c r="Q50" s="29">
        <f t="shared" si="8"/>
        <v>0</v>
      </c>
      <c r="R50" s="29">
        <f t="shared" si="9"/>
        <v>0</v>
      </c>
      <c r="S50" s="30">
        <f t="shared" si="10"/>
        <v>0</v>
      </c>
      <c r="T50" s="95">
        <f t="shared" si="0"/>
        <v>0</v>
      </c>
      <c r="U50" s="32">
        <f t="shared" si="11"/>
        <v>0</v>
      </c>
      <c r="V50" s="33">
        <f t="shared" si="12"/>
        <v>0</v>
      </c>
      <c r="W50" s="32">
        <f t="shared" si="13"/>
        <v>0</v>
      </c>
      <c r="X50" s="34">
        <f t="shared" si="14"/>
        <v>0</v>
      </c>
      <c r="Y50" s="32">
        <f t="shared" si="15"/>
        <v>0</v>
      </c>
      <c r="Z50" s="32">
        <f t="shared" si="16"/>
        <v>0</v>
      </c>
      <c r="AA50" s="34">
        <f t="shared" si="18"/>
        <v>0</v>
      </c>
      <c r="AB50" s="31">
        <f t="shared" si="17"/>
        <v>0</v>
      </c>
      <c r="AC50" s="110">
        <f t="shared" si="19"/>
        <v>0</v>
      </c>
      <c r="AD50" s="35"/>
    </row>
    <row r="51" spans="1:30" ht="17.25" x14ac:dyDescent="0.25">
      <c r="A51" s="46"/>
      <c r="B51" s="47"/>
      <c r="C51" s="47"/>
      <c r="D51" s="49"/>
      <c r="E51" s="50"/>
      <c r="F51" s="50"/>
      <c r="G51" s="51"/>
      <c r="H51" s="51"/>
      <c r="I51" s="27">
        <f t="shared" si="3"/>
        <v>0</v>
      </c>
      <c r="J51" s="119" t="str">
        <f t="shared" si="4"/>
        <v/>
      </c>
      <c r="K51" s="116" t="str">
        <f t="shared" si="5"/>
        <v/>
      </c>
      <c r="L51" s="85"/>
      <c r="M51" s="88" t="s">
        <v>25</v>
      </c>
      <c r="N51" s="97"/>
      <c r="O51" s="28">
        <f t="shared" si="6"/>
        <v>0</v>
      </c>
      <c r="P51" s="29">
        <f t="shared" si="7"/>
        <v>0</v>
      </c>
      <c r="Q51" s="29">
        <f t="shared" si="8"/>
        <v>0</v>
      </c>
      <c r="R51" s="29">
        <f t="shared" si="9"/>
        <v>0</v>
      </c>
      <c r="S51" s="30">
        <f t="shared" si="10"/>
        <v>0</v>
      </c>
      <c r="T51" s="95">
        <f t="shared" si="0"/>
        <v>0</v>
      </c>
      <c r="U51" s="32">
        <f t="shared" si="11"/>
        <v>0</v>
      </c>
      <c r="V51" s="33">
        <f t="shared" si="12"/>
        <v>0</v>
      </c>
      <c r="W51" s="32">
        <f t="shared" si="13"/>
        <v>0</v>
      </c>
      <c r="X51" s="34">
        <f t="shared" si="14"/>
        <v>0</v>
      </c>
      <c r="Y51" s="32">
        <f t="shared" si="15"/>
        <v>0</v>
      </c>
      <c r="Z51" s="32">
        <f t="shared" si="16"/>
        <v>0</v>
      </c>
      <c r="AA51" s="34">
        <f t="shared" si="18"/>
        <v>0</v>
      </c>
      <c r="AB51" s="31">
        <f t="shared" si="17"/>
        <v>0</v>
      </c>
      <c r="AC51" s="110">
        <f t="shared" si="19"/>
        <v>0</v>
      </c>
      <c r="AD51" s="35"/>
    </row>
    <row r="52" spans="1:30" ht="17.25" x14ac:dyDescent="0.25">
      <c r="A52" s="46"/>
      <c r="B52" s="47"/>
      <c r="C52" s="47"/>
      <c r="D52" s="49"/>
      <c r="E52" s="50"/>
      <c r="F52" s="50"/>
      <c r="G52" s="51"/>
      <c r="H52" s="51"/>
      <c r="I52" s="27">
        <f t="shared" si="3"/>
        <v>0</v>
      </c>
      <c r="J52" s="119" t="str">
        <f t="shared" si="4"/>
        <v/>
      </c>
      <c r="K52" s="116" t="str">
        <f t="shared" si="5"/>
        <v/>
      </c>
      <c r="L52" s="85"/>
      <c r="M52" s="88" t="s">
        <v>25</v>
      </c>
      <c r="N52" s="97"/>
      <c r="O52" s="28">
        <f t="shared" si="6"/>
        <v>0</v>
      </c>
      <c r="P52" s="29">
        <f t="shared" si="7"/>
        <v>0</v>
      </c>
      <c r="Q52" s="29">
        <f t="shared" si="8"/>
        <v>0</v>
      </c>
      <c r="R52" s="29">
        <f t="shared" si="9"/>
        <v>0</v>
      </c>
      <c r="S52" s="30">
        <f t="shared" si="10"/>
        <v>0</v>
      </c>
      <c r="T52" s="95">
        <f t="shared" si="0"/>
        <v>0</v>
      </c>
      <c r="U52" s="32">
        <f t="shared" si="11"/>
        <v>0</v>
      </c>
      <c r="V52" s="33">
        <f t="shared" si="12"/>
        <v>0</v>
      </c>
      <c r="W52" s="32">
        <f t="shared" si="13"/>
        <v>0</v>
      </c>
      <c r="X52" s="34">
        <f t="shared" si="14"/>
        <v>0</v>
      </c>
      <c r="Y52" s="32">
        <f t="shared" si="15"/>
        <v>0</v>
      </c>
      <c r="Z52" s="32">
        <f t="shared" si="16"/>
        <v>0</v>
      </c>
      <c r="AA52" s="34">
        <f t="shared" si="18"/>
        <v>0</v>
      </c>
      <c r="AB52" s="31">
        <f t="shared" si="17"/>
        <v>0</v>
      </c>
      <c r="AC52" s="110">
        <f t="shared" si="19"/>
        <v>0</v>
      </c>
      <c r="AD52" s="35"/>
    </row>
    <row r="53" spans="1:30" ht="17.25" x14ac:dyDescent="0.25">
      <c r="A53" s="46"/>
      <c r="B53" s="47"/>
      <c r="C53" s="47"/>
      <c r="D53" s="49"/>
      <c r="E53" s="50"/>
      <c r="F53" s="50"/>
      <c r="G53" s="51"/>
      <c r="H53" s="51"/>
      <c r="I53" s="27">
        <f t="shared" si="3"/>
        <v>0</v>
      </c>
      <c r="J53" s="119" t="str">
        <f t="shared" si="4"/>
        <v/>
      </c>
      <c r="K53" s="116" t="str">
        <f t="shared" si="5"/>
        <v/>
      </c>
      <c r="L53" s="85"/>
      <c r="M53" s="88" t="s">
        <v>25</v>
      </c>
      <c r="N53" s="97"/>
      <c r="O53" s="28">
        <f t="shared" si="6"/>
        <v>0</v>
      </c>
      <c r="P53" s="29">
        <f t="shared" si="7"/>
        <v>0</v>
      </c>
      <c r="Q53" s="29">
        <f t="shared" si="8"/>
        <v>0</v>
      </c>
      <c r="R53" s="29">
        <f t="shared" si="9"/>
        <v>0</v>
      </c>
      <c r="S53" s="30">
        <f t="shared" si="10"/>
        <v>0</v>
      </c>
      <c r="T53" s="95">
        <f t="shared" si="0"/>
        <v>0</v>
      </c>
      <c r="U53" s="32">
        <f t="shared" si="11"/>
        <v>0</v>
      </c>
      <c r="V53" s="33">
        <f t="shared" si="12"/>
        <v>0</v>
      </c>
      <c r="W53" s="32">
        <f t="shared" si="13"/>
        <v>0</v>
      </c>
      <c r="X53" s="34">
        <f t="shared" si="14"/>
        <v>0</v>
      </c>
      <c r="Y53" s="32">
        <f t="shared" si="15"/>
        <v>0</v>
      </c>
      <c r="Z53" s="32">
        <f t="shared" si="16"/>
        <v>0</v>
      </c>
      <c r="AA53" s="34">
        <f t="shared" si="18"/>
        <v>0</v>
      </c>
      <c r="AB53" s="31">
        <f t="shared" si="17"/>
        <v>0</v>
      </c>
      <c r="AC53" s="110">
        <f t="shared" si="19"/>
        <v>0</v>
      </c>
      <c r="AD53" s="35"/>
    </row>
    <row r="54" spans="1:30" ht="17.25" x14ac:dyDescent="0.25">
      <c r="A54" s="46"/>
      <c r="B54" s="47"/>
      <c r="C54" s="47"/>
      <c r="D54" s="49"/>
      <c r="E54" s="50"/>
      <c r="F54" s="50"/>
      <c r="G54" s="51"/>
      <c r="H54" s="51"/>
      <c r="I54" s="27">
        <f t="shared" si="3"/>
        <v>0</v>
      </c>
      <c r="J54" s="119" t="str">
        <f t="shared" si="4"/>
        <v/>
      </c>
      <c r="K54" s="116" t="str">
        <f t="shared" si="5"/>
        <v/>
      </c>
      <c r="L54" s="85"/>
      <c r="M54" s="88" t="s">
        <v>25</v>
      </c>
      <c r="N54" s="97"/>
      <c r="O54" s="28">
        <f t="shared" si="6"/>
        <v>0</v>
      </c>
      <c r="P54" s="29">
        <f t="shared" si="7"/>
        <v>0</v>
      </c>
      <c r="Q54" s="29">
        <f t="shared" si="8"/>
        <v>0</v>
      </c>
      <c r="R54" s="29">
        <f t="shared" si="9"/>
        <v>0</v>
      </c>
      <c r="S54" s="30">
        <f t="shared" si="10"/>
        <v>0</v>
      </c>
      <c r="T54" s="95">
        <f t="shared" si="0"/>
        <v>0</v>
      </c>
      <c r="U54" s="32">
        <f t="shared" si="11"/>
        <v>0</v>
      </c>
      <c r="V54" s="33">
        <f t="shared" si="12"/>
        <v>0</v>
      </c>
      <c r="W54" s="32">
        <f t="shared" si="13"/>
        <v>0</v>
      </c>
      <c r="X54" s="34">
        <f t="shared" si="14"/>
        <v>0</v>
      </c>
      <c r="Y54" s="32">
        <f t="shared" si="15"/>
        <v>0</v>
      </c>
      <c r="Z54" s="32">
        <f t="shared" si="16"/>
        <v>0</v>
      </c>
      <c r="AA54" s="34">
        <f t="shared" si="18"/>
        <v>0</v>
      </c>
      <c r="AB54" s="31">
        <f t="shared" si="17"/>
        <v>0</v>
      </c>
      <c r="AC54" s="110">
        <f t="shared" si="19"/>
        <v>0</v>
      </c>
      <c r="AD54" s="35"/>
    </row>
    <row r="55" spans="1:30" ht="17.25" x14ac:dyDescent="0.25">
      <c r="A55" s="46"/>
      <c r="B55" s="47"/>
      <c r="C55" s="47"/>
      <c r="D55" s="49"/>
      <c r="E55" s="50"/>
      <c r="F55" s="50"/>
      <c r="G55" s="51"/>
      <c r="H55" s="51"/>
      <c r="I55" s="27">
        <f t="shared" si="3"/>
        <v>0</v>
      </c>
      <c r="J55" s="119" t="str">
        <f t="shared" si="4"/>
        <v/>
      </c>
      <c r="K55" s="116" t="str">
        <f t="shared" si="5"/>
        <v/>
      </c>
      <c r="L55" s="85"/>
      <c r="M55" s="88" t="s">
        <v>25</v>
      </c>
      <c r="N55" s="97"/>
      <c r="O55" s="28">
        <f t="shared" si="6"/>
        <v>0</v>
      </c>
      <c r="P55" s="29">
        <f t="shared" si="7"/>
        <v>0</v>
      </c>
      <c r="Q55" s="29">
        <f t="shared" si="8"/>
        <v>0</v>
      </c>
      <c r="R55" s="29">
        <f t="shared" si="9"/>
        <v>0</v>
      </c>
      <c r="S55" s="30">
        <f t="shared" si="10"/>
        <v>0</v>
      </c>
      <c r="T55" s="95">
        <f t="shared" si="0"/>
        <v>0</v>
      </c>
      <c r="U55" s="32">
        <f t="shared" si="11"/>
        <v>0</v>
      </c>
      <c r="V55" s="33">
        <f t="shared" si="12"/>
        <v>0</v>
      </c>
      <c r="W55" s="32">
        <f t="shared" si="13"/>
        <v>0</v>
      </c>
      <c r="X55" s="34">
        <f t="shared" si="14"/>
        <v>0</v>
      </c>
      <c r="Y55" s="32">
        <f t="shared" si="15"/>
        <v>0</v>
      </c>
      <c r="Z55" s="32">
        <f t="shared" si="16"/>
        <v>0</v>
      </c>
      <c r="AA55" s="34">
        <f t="shared" si="18"/>
        <v>0</v>
      </c>
      <c r="AB55" s="31">
        <f t="shared" si="17"/>
        <v>0</v>
      </c>
      <c r="AC55" s="110">
        <f t="shared" si="19"/>
        <v>0</v>
      </c>
      <c r="AD55" s="35"/>
    </row>
    <row r="56" spans="1:30" ht="17.25" x14ac:dyDescent="0.25">
      <c r="A56" s="46"/>
      <c r="B56" s="47"/>
      <c r="C56" s="47"/>
      <c r="D56" s="49"/>
      <c r="E56" s="50"/>
      <c r="F56" s="50"/>
      <c r="G56" s="51"/>
      <c r="H56" s="51"/>
      <c r="I56" s="27">
        <f t="shared" si="3"/>
        <v>0</v>
      </c>
      <c r="J56" s="119" t="str">
        <f t="shared" si="4"/>
        <v/>
      </c>
      <c r="K56" s="116" t="str">
        <f t="shared" si="5"/>
        <v/>
      </c>
      <c r="L56" s="85"/>
      <c r="M56" s="88" t="s">
        <v>25</v>
      </c>
      <c r="N56" s="97"/>
      <c r="O56" s="28">
        <f t="shared" si="6"/>
        <v>0</v>
      </c>
      <c r="P56" s="29">
        <f t="shared" si="7"/>
        <v>0</v>
      </c>
      <c r="Q56" s="29">
        <f t="shared" si="8"/>
        <v>0</v>
      </c>
      <c r="R56" s="29">
        <f t="shared" si="9"/>
        <v>0</v>
      </c>
      <c r="S56" s="30">
        <f t="shared" si="10"/>
        <v>0</v>
      </c>
      <c r="T56" s="95">
        <f t="shared" si="0"/>
        <v>0</v>
      </c>
      <c r="U56" s="32">
        <f t="shared" si="11"/>
        <v>0</v>
      </c>
      <c r="V56" s="33">
        <f t="shared" si="12"/>
        <v>0</v>
      </c>
      <c r="W56" s="32">
        <f t="shared" si="13"/>
        <v>0</v>
      </c>
      <c r="X56" s="34">
        <f t="shared" si="14"/>
        <v>0</v>
      </c>
      <c r="Y56" s="32">
        <f t="shared" si="15"/>
        <v>0</v>
      </c>
      <c r="Z56" s="32">
        <f t="shared" si="16"/>
        <v>0</v>
      </c>
      <c r="AA56" s="34">
        <f t="shared" si="18"/>
        <v>0</v>
      </c>
      <c r="AB56" s="31">
        <f t="shared" si="17"/>
        <v>0</v>
      </c>
      <c r="AC56" s="110">
        <f t="shared" si="19"/>
        <v>0</v>
      </c>
      <c r="AD56" s="35"/>
    </row>
    <row r="57" spans="1:30" ht="17.25" x14ac:dyDescent="0.25">
      <c r="A57" s="46"/>
      <c r="B57" s="47"/>
      <c r="C57" s="47"/>
      <c r="D57" s="49"/>
      <c r="E57" s="50"/>
      <c r="F57" s="50"/>
      <c r="G57" s="51"/>
      <c r="H57" s="51"/>
      <c r="I57" s="27">
        <f t="shared" si="3"/>
        <v>0</v>
      </c>
      <c r="J57" s="119" t="str">
        <f t="shared" si="4"/>
        <v/>
      </c>
      <c r="K57" s="116" t="str">
        <f t="shared" si="5"/>
        <v/>
      </c>
      <c r="L57" s="85"/>
      <c r="M57" s="88" t="s">
        <v>25</v>
      </c>
      <c r="N57" s="97"/>
      <c r="O57" s="28">
        <f t="shared" si="6"/>
        <v>0</v>
      </c>
      <c r="P57" s="29">
        <f t="shared" si="7"/>
        <v>0</v>
      </c>
      <c r="Q57" s="29">
        <f t="shared" si="8"/>
        <v>0</v>
      </c>
      <c r="R57" s="29">
        <f t="shared" si="9"/>
        <v>0</v>
      </c>
      <c r="S57" s="30">
        <f t="shared" si="10"/>
        <v>0</v>
      </c>
      <c r="T57" s="95">
        <f t="shared" si="0"/>
        <v>0</v>
      </c>
      <c r="U57" s="32">
        <f t="shared" si="11"/>
        <v>0</v>
      </c>
      <c r="V57" s="33">
        <f t="shared" si="12"/>
        <v>0</v>
      </c>
      <c r="W57" s="32">
        <f t="shared" si="13"/>
        <v>0</v>
      </c>
      <c r="X57" s="34">
        <f t="shared" si="14"/>
        <v>0</v>
      </c>
      <c r="Y57" s="32">
        <f t="shared" si="15"/>
        <v>0</v>
      </c>
      <c r="Z57" s="32">
        <f t="shared" si="16"/>
        <v>0</v>
      </c>
      <c r="AA57" s="34">
        <f t="shared" si="18"/>
        <v>0</v>
      </c>
      <c r="AB57" s="31">
        <f t="shared" si="17"/>
        <v>0</v>
      </c>
      <c r="AC57" s="110">
        <f t="shared" si="19"/>
        <v>0</v>
      </c>
      <c r="AD57" s="35"/>
    </row>
    <row r="58" spans="1:30" ht="17.25" x14ac:dyDescent="0.25">
      <c r="A58" s="46"/>
      <c r="B58" s="47"/>
      <c r="C58" s="47"/>
      <c r="D58" s="49"/>
      <c r="E58" s="50"/>
      <c r="F58" s="50"/>
      <c r="G58" s="51"/>
      <c r="H58" s="51"/>
      <c r="I58" s="27">
        <f t="shared" si="3"/>
        <v>0</v>
      </c>
      <c r="J58" s="119" t="str">
        <f t="shared" si="4"/>
        <v/>
      </c>
      <c r="K58" s="116" t="str">
        <f t="shared" si="5"/>
        <v/>
      </c>
      <c r="L58" s="85"/>
      <c r="M58" s="88" t="s">
        <v>25</v>
      </c>
      <c r="N58" s="97"/>
      <c r="O58" s="28">
        <f t="shared" si="6"/>
        <v>0</v>
      </c>
      <c r="P58" s="29">
        <f t="shared" si="7"/>
        <v>0</v>
      </c>
      <c r="Q58" s="29">
        <f t="shared" si="8"/>
        <v>0</v>
      </c>
      <c r="R58" s="29">
        <f t="shared" si="9"/>
        <v>0</v>
      </c>
      <c r="S58" s="30">
        <f t="shared" si="10"/>
        <v>0</v>
      </c>
      <c r="T58" s="95">
        <f t="shared" si="0"/>
        <v>0</v>
      </c>
      <c r="U58" s="32">
        <f t="shared" si="11"/>
        <v>0</v>
      </c>
      <c r="V58" s="33">
        <f t="shared" si="12"/>
        <v>0</v>
      </c>
      <c r="W58" s="32">
        <f t="shared" si="13"/>
        <v>0</v>
      </c>
      <c r="X58" s="34">
        <f t="shared" si="14"/>
        <v>0</v>
      </c>
      <c r="Y58" s="32">
        <f t="shared" si="15"/>
        <v>0</v>
      </c>
      <c r="Z58" s="32">
        <f t="shared" si="16"/>
        <v>0</v>
      </c>
      <c r="AA58" s="34">
        <f t="shared" si="18"/>
        <v>0</v>
      </c>
      <c r="AB58" s="31">
        <f t="shared" si="17"/>
        <v>0</v>
      </c>
      <c r="AC58" s="110">
        <f t="shared" si="19"/>
        <v>0</v>
      </c>
      <c r="AD58" s="35"/>
    </row>
    <row r="59" spans="1:30" ht="17.25" x14ac:dyDescent="0.25">
      <c r="A59" s="46"/>
      <c r="B59" s="47"/>
      <c r="C59" s="47"/>
      <c r="D59" s="49"/>
      <c r="E59" s="50"/>
      <c r="F59" s="50"/>
      <c r="G59" s="51"/>
      <c r="H59" s="51"/>
      <c r="I59" s="27">
        <f t="shared" si="3"/>
        <v>0</v>
      </c>
      <c r="J59" s="119" t="str">
        <f t="shared" si="4"/>
        <v/>
      </c>
      <c r="K59" s="116" t="str">
        <f t="shared" si="5"/>
        <v/>
      </c>
      <c r="L59" s="85"/>
      <c r="M59" s="88" t="s">
        <v>25</v>
      </c>
      <c r="N59" s="97"/>
      <c r="O59" s="28">
        <f t="shared" si="6"/>
        <v>0</v>
      </c>
      <c r="P59" s="29">
        <f t="shared" si="7"/>
        <v>0</v>
      </c>
      <c r="Q59" s="29">
        <f t="shared" si="8"/>
        <v>0</v>
      </c>
      <c r="R59" s="29">
        <f t="shared" si="9"/>
        <v>0</v>
      </c>
      <c r="S59" s="30">
        <f t="shared" si="10"/>
        <v>0</v>
      </c>
      <c r="T59" s="95">
        <f t="shared" si="0"/>
        <v>0</v>
      </c>
      <c r="U59" s="32">
        <f t="shared" si="11"/>
        <v>0</v>
      </c>
      <c r="V59" s="33">
        <f t="shared" si="12"/>
        <v>0</v>
      </c>
      <c r="W59" s="32">
        <f t="shared" si="13"/>
        <v>0</v>
      </c>
      <c r="X59" s="34">
        <f t="shared" si="14"/>
        <v>0</v>
      </c>
      <c r="Y59" s="32">
        <f t="shared" si="15"/>
        <v>0</v>
      </c>
      <c r="Z59" s="32">
        <f t="shared" si="16"/>
        <v>0</v>
      </c>
      <c r="AA59" s="34">
        <f t="shared" si="18"/>
        <v>0</v>
      </c>
      <c r="AB59" s="31">
        <f t="shared" si="17"/>
        <v>0</v>
      </c>
      <c r="AC59" s="110">
        <f t="shared" si="19"/>
        <v>0</v>
      </c>
      <c r="AD59" s="35"/>
    </row>
    <row r="60" spans="1:30" ht="17.25" x14ac:dyDescent="0.25">
      <c r="A60" s="46"/>
      <c r="B60" s="47"/>
      <c r="C60" s="47"/>
      <c r="D60" s="49"/>
      <c r="E60" s="50"/>
      <c r="F60" s="50"/>
      <c r="G60" s="51"/>
      <c r="H60" s="51"/>
      <c r="I60" s="27">
        <f t="shared" si="3"/>
        <v>0</v>
      </c>
      <c r="J60" s="119" t="str">
        <f t="shared" si="4"/>
        <v/>
      </c>
      <c r="K60" s="116" t="str">
        <f t="shared" si="5"/>
        <v/>
      </c>
      <c r="L60" s="85"/>
      <c r="M60" s="88" t="s">
        <v>25</v>
      </c>
      <c r="N60" s="97"/>
      <c r="O60" s="28">
        <f t="shared" si="6"/>
        <v>0</v>
      </c>
      <c r="P60" s="29">
        <f t="shared" si="7"/>
        <v>0</v>
      </c>
      <c r="Q60" s="29">
        <f t="shared" si="8"/>
        <v>0</v>
      </c>
      <c r="R60" s="29">
        <f t="shared" si="9"/>
        <v>0</v>
      </c>
      <c r="S60" s="30">
        <f t="shared" si="10"/>
        <v>0</v>
      </c>
      <c r="T60" s="95">
        <f t="shared" si="0"/>
        <v>0</v>
      </c>
      <c r="U60" s="32">
        <f t="shared" si="11"/>
        <v>0</v>
      </c>
      <c r="V60" s="33">
        <f t="shared" si="12"/>
        <v>0</v>
      </c>
      <c r="W60" s="32">
        <f t="shared" si="13"/>
        <v>0</v>
      </c>
      <c r="X60" s="34">
        <f t="shared" si="14"/>
        <v>0</v>
      </c>
      <c r="Y60" s="32">
        <f t="shared" si="15"/>
        <v>0</v>
      </c>
      <c r="Z60" s="32">
        <f t="shared" si="16"/>
        <v>0</v>
      </c>
      <c r="AA60" s="34">
        <f t="shared" si="18"/>
        <v>0</v>
      </c>
      <c r="AB60" s="31">
        <f t="shared" si="17"/>
        <v>0</v>
      </c>
      <c r="AC60" s="110">
        <f t="shared" si="19"/>
        <v>0</v>
      </c>
      <c r="AD60" s="35"/>
    </row>
    <row r="61" spans="1:30" ht="17.25" x14ac:dyDescent="0.25">
      <c r="A61" s="46"/>
      <c r="B61" s="47"/>
      <c r="C61" s="47"/>
      <c r="D61" s="49"/>
      <c r="E61" s="50"/>
      <c r="F61" s="50"/>
      <c r="G61" s="51"/>
      <c r="H61" s="51"/>
      <c r="I61" s="27">
        <f t="shared" si="3"/>
        <v>0</v>
      </c>
      <c r="J61" s="119" t="str">
        <f t="shared" si="4"/>
        <v/>
      </c>
      <c r="K61" s="116" t="str">
        <f t="shared" si="5"/>
        <v/>
      </c>
      <c r="L61" s="85"/>
      <c r="M61" s="88" t="s">
        <v>25</v>
      </c>
      <c r="N61" s="97"/>
      <c r="O61" s="28">
        <f t="shared" si="6"/>
        <v>0</v>
      </c>
      <c r="P61" s="29">
        <f t="shared" si="7"/>
        <v>0</v>
      </c>
      <c r="Q61" s="29">
        <f t="shared" si="8"/>
        <v>0</v>
      </c>
      <c r="R61" s="29">
        <f t="shared" si="9"/>
        <v>0</v>
      </c>
      <c r="S61" s="30">
        <f t="shared" si="10"/>
        <v>0</v>
      </c>
      <c r="T61" s="95">
        <f t="shared" si="0"/>
        <v>0</v>
      </c>
      <c r="U61" s="32">
        <f t="shared" si="11"/>
        <v>0</v>
      </c>
      <c r="V61" s="33">
        <f t="shared" si="12"/>
        <v>0</v>
      </c>
      <c r="W61" s="32">
        <f t="shared" si="13"/>
        <v>0</v>
      </c>
      <c r="X61" s="34">
        <f t="shared" si="14"/>
        <v>0</v>
      </c>
      <c r="Y61" s="32">
        <f t="shared" si="15"/>
        <v>0</v>
      </c>
      <c r="Z61" s="32">
        <f t="shared" si="16"/>
        <v>0</v>
      </c>
      <c r="AA61" s="34">
        <f t="shared" si="18"/>
        <v>0</v>
      </c>
      <c r="AB61" s="31">
        <f t="shared" si="17"/>
        <v>0</v>
      </c>
      <c r="AC61" s="110">
        <f t="shared" si="19"/>
        <v>0</v>
      </c>
      <c r="AD61" s="35"/>
    </row>
    <row r="62" spans="1:30" ht="17.25" x14ac:dyDescent="0.25">
      <c r="A62" s="46"/>
      <c r="B62" s="47"/>
      <c r="C62" s="47"/>
      <c r="D62" s="49"/>
      <c r="E62" s="50"/>
      <c r="F62" s="50"/>
      <c r="G62" s="51"/>
      <c r="H62" s="51"/>
      <c r="I62" s="27">
        <f t="shared" si="3"/>
        <v>0</v>
      </c>
      <c r="J62" s="119" t="str">
        <f t="shared" si="4"/>
        <v/>
      </c>
      <c r="K62" s="116" t="str">
        <f t="shared" si="5"/>
        <v/>
      </c>
      <c r="L62" s="85"/>
      <c r="M62" s="88" t="s">
        <v>25</v>
      </c>
      <c r="N62" s="97"/>
      <c r="O62" s="28">
        <f t="shared" si="6"/>
        <v>0</v>
      </c>
      <c r="P62" s="29">
        <f t="shared" si="7"/>
        <v>0</v>
      </c>
      <c r="Q62" s="29">
        <f t="shared" si="8"/>
        <v>0</v>
      </c>
      <c r="R62" s="29">
        <f t="shared" si="9"/>
        <v>0</v>
      </c>
      <c r="S62" s="30">
        <f t="shared" si="10"/>
        <v>0</v>
      </c>
      <c r="T62" s="95">
        <f t="shared" si="0"/>
        <v>0</v>
      </c>
      <c r="U62" s="32">
        <f t="shared" si="11"/>
        <v>0</v>
      </c>
      <c r="V62" s="33">
        <f t="shared" si="12"/>
        <v>0</v>
      </c>
      <c r="W62" s="32">
        <f t="shared" si="13"/>
        <v>0</v>
      </c>
      <c r="X62" s="34">
        <f t="shared" si="14"/>
        <v>0</v>
      </c>
      <c r="Y62" s="32">
        <f t="shared" si="15"/>
        <v>0</v>
      </c>
      <c r="Z62" s="32">
        <f t="shared" si="16"/>
        <v>0</v>
      </c>
      <c r="AA62" s="34">
        <f t="shared" si="18"/>
        <v>0</v>
      </c>
      <c r="AB62" s="31">
        <f t="shared" si="17"/>
        <v>0</v>
      </c>
      <c r="AC62" s="110">
        <f t="shared" si="19"/>
        <v>0</v>
      </c>
      <c r="AD62" s="35"/>
    </row>
    <row r="63" spans="1:30" ht="17.25" x14ac:dyDescent="0.25">
      <c r="A63" s="46"/>
      <c r="B63" s="47"/>
      <c r="C63" s="47"/>
      <c r="D63" s="49"/>
      <c r="E63" s="50"/>
      <c r="F63" s="50"/>
      <c r="G63" s="51"/>
      <c r="H63" s="51"/>
      <c r="I63" s="27">
        <f t="shared" si="3"/>
        <v>0</v>
      </c>
      <c r="J63" s="119" t="str">
        <f t="shared" si="4"/>
        <v/>
      </c>
      <c r="K63" s="116" t="str">
        <f t="shared" si="5"/>
        <v/>
      </c>
      <c r="L63" s="85"/>
      <c r="M63" s="88" t="s">
        <v>25</v>
      </c>
      <c r="N63" s="97"/>
      <c r="O63" s="28">
        <f t="shared" si="6"/>
        <v>0</v>
      </c>
      <c r="P63" s="29">
        <f t="shared" si="7"/>
        <v>0</v>
      </c>
      <c r="Q63" s="29">
        <f t="shared" si="8"/>
        <v>0</v>
      </c>
      <c r="R63" s="29">
        <f t="shared" si="9"/>
        <v>0</v>
      </c>
      <c r="S63" s="30">
        <f t="shared" si="10"/>
        <v>0</v>
      </c>
      <c r="T63" s="95">
        <f t="shared" si="0"/>
        <v>0</v>
      </c>
      <c r="U63" s="32">
        <f t="shared" si="11"/>
        <v>0</v>
      </c>
      <c r="V63" s="33">
        <f t="shared" si="12"/>
        <v>0</v>
      </c>
      <c r="W63" s="32">
        <f t="shared" si="13"/>
        <v>0</v>
      </c>
      <c r="X63" s="34">
        <f t="shared" si="14"/>
        <v>0</v>
      </c>
      <c r="Y63" s="32">
        <f t="shared" si="15"/>
        <v>0</v>
      </c>
      <c r="Z63" s="32">
        <f t="shared" si="16"/>
        <v>0</v>
      </c>
      <c r="AA63" s="34">
        <f t="shared" si="18"/>
        <v>0</v>
      </c>
      <c r="AB63" s="31">
        <f t="shared" si="17"/>
        <v>0</v>
      </c>
      <c r="AC63" s="110">
        <f t="shared" si="19"/>
        <v>0</v>
      </c>
      <c r="AD63" s="35"/>
    </row>
    <row r="64" spans="1:30" ht="17.25" x14ac:dyDescent="0.25">
      <c r="A64" s="46"/>
      <c r="B64" s="47"/>
      <c r="C64" s="47"/>
      <c r="D64" s="49"/>
      <c r="E64" s="50"/>
      <c r="F64" s="50"/>
      <c r="G64" s="51"/>
      <c r="H64" s="51"/>
      <c r="I64" s="27">
        <f t="shared" si="3"/>
        <v>0</v>
      </c>
      <c r="J64" s="119" t="str">
        <f t="shared" si="4"/>
        <v/>
      </c>
      <c r="K64" s="116" t="str">
        <f t="shared" si="5"/>
        <v/>
      </c>
      <c r="L64" s="85"/>
      <c r="M64" s="88" t="s">
        <v>25</v>
      </c>
      <c r="N64" s="97"/>
      <c r="O64" s="28">
        <f t="shared" si="6"/>
        <v>0</v>
      </c>
      <c r="P64" s="29">
        <f t="shared" si="7"/>
        <v>0</v>
      </c>
      <c r="Q64" s="29">
        <f t="shared" si="8"/>
        <v>0</v>
      </c>
      <c r="R64" s="29">
        <f t="shared" si="9"/>
        <v>0</v>
      </c>
      <c r="S64" s="30">
        <f t="shared" si="10"/>
        <v>0</v>
      </c>
      <c r="T64" s="95">
        <f t="shared" si="0"/>
        <v>0</v>
      </c>
      <c r="U64" s="32">
        <f t="shared" si="11"/>
        <v>0</v>
      </c>
      <c r="V64" s="33">
        <f t="shared" si="12"/>
        <v>0</v>
      </c>
      <c r="W64" s="32">
        <f t="shared" si="13"/>
        <v>0</v>
      </c>
      <c r="X64" s="34">
        <f t="shared" si="14"/>
        <v>0</v>
      </c>
      <c r="Y64" s="32">
        <f t="shared" si="15"/>
        <v>0</v>
      </c>
      <c r="Z64" s="32">
        <f t="shared" si="16"/>
        <v>0</v>
      </c>
      <c r="AA64" s="34">
        <f t="shared" si="18"/>
        <v>0</v>
      </c>
      <c r="AB64" s="31">
        <f t="shared" si="17"/>
        <v>0</v>
      </c>
      <c r="AC64" s="110">
        <f t="shared" si="19"/>
        <v>0</v>
      </c>
      <c r="AD64" s="35"/>
    </row>
    <row r="65" spans="1:30" ht="17.25" x14ac:dyDescent="0.25">
      <c r="A65" s="46"/>
      <c r="B65" s="47"/>
      <c r="C65" s="47"/>
      <c r="D65" s="49"/>
      <c r="E65" s="50"/>
      <c r="F65" s="50"/>
      <c r="G65" s="51"/>
      <c r="H65" s="51"/>
      <c r="I65" s="27">
        <f t="shared" si="3"/>
        <v>0</v>
      </c>
      <c r="J65" s="119" t="str">
        <f t="shared" si="4"/>
        <v/>
      </c>
      <c r="K65" s="116" t="str">
        <f t="shared" si="5"/>
        <v/>
      </c>
      <c r="L65" s="85"/>
      <c r="M65" s="88" t="s">
        <v>25</v>
      </c>
      <c r="N65" s="97"/>
      <c r="O65" s="28">
        <f t="shared" si="6"/>
        <v>0</v>
      </c>
      <c r="P65" s="29">
        <f t="shared" si="7"/>
        <v>0</v>
      </c>
      <c r="Q65" s="29">
        <f t="shared" si="8"/>
        <v>0</v>
      </c>
      <c r="R65" s="29">
        <f t="shared" si="9"/>
        <v>0</v>
      </c>
      <c r="S65" s="30">
        <f t="shared" si="10"/>
        <v>0</v>
      </c>
      <c r="T65" s="95">
        <f t="shared" si="0"/>
        <v>0</v>
      </c>
      <c r="U65" s="32">
        <f t="shared" si="11"/>
        <v>0</v>
      </c>
      <c r="V65" s="33">
        <f t="shared" si="12"/>
        <v>0</v>
      </c>
      <c r="W65" s="32">
        <f t="shared" si="13"/>
        <v>0</v>
      </c>
      <c r="X65" s="34">
        <f t="shared" si="14"/>
        <v>0</v>
      </c>
      <c r="Y65" s="32">
        <f t="shared" si="15"/>
        <v>0</v>
      </c>
      <c r="Z65" s="32">
        <f t="shared" si="16"/>
        <v>0</v>
      </c>
      <c r="AA65" s="34">
        <f t="shared" si="18"/>
        <v>0</v>
      </c>
      <c r="AB65" s="31">
        <f t="shared" si="17"/>
        <v>0</v>
      </c>
      <c r="AC65" s="110">
        <f t="shared" si="19"/>
        <v>0</v>
      </c>
      <c r="AD65" s="35"/>
    </row>
    <row r="66" spans="1:30" ht="17.25" x14ac:dyDescent="0.25">
      <c r="A66" s="46"/>
      <c r="B66" s="47"/>
      <c r="C66" s="47"/>
      <c r="D66" s="49"/>
      <c r="E66" s="50"/>
      <c r="F66" s="50"/>
      <c r="G66" s="51"/>
      <c r="H66" s="51"/>
      <c r="I66" s="27">
        <f t="shared" si="3"/>
        <v>0</v>
      </c>
      <c r="J66" s="119" t="str">
        <f t="shared" si="4"/>
        <v/>
      </c>
      <c r="K66" s="116" t="str">
        <f t="shared" si="5"/>
        <v/>
      </c>
      <c r="L66" s="85"/>
      <c r="M66" s="88" t="s">
        <v>25</v>
      </c>
      <c r="N66" s="97"/>
      <c r="O66" s="28">
        <f t="shared" si="6"/>
        <v>0</v>
      </c>
      <c r="P66" s="29">
        <f t="shared" si="7"/>
        <v>0</v>
      </c>
      <c r="Q66" s="29">
        <f t="shared" si="8"/>
        <v>0</v>
      </c>
      <c r="R66" s="29">
        <f t="shared" si="9"/>
        <v>0</v>
      </c>
      <c r="S66" s="30">
        <f t="shared" si="10"/>
        <v>0</v>
      </c>
      <c r="T66" s="95">
        <f t="shared" si="0"/>
        <v>0</v>
      </c>
      <c r="U66" s="32">
        <f t="shared" si="11"/>
        <v>0</v>
      </c>
      <c r="V66" s="33">
        <f t="shared" si="12"/>
        <v>0</v>
      </c>
      <c r="W66" s="32">
        <f t="shared" si="13"/>
        <v>0</v>
      </c>
      <c r="X66" s="34">
        <f t="shared" si="14"/>
        <v>0</v>
      </c>
      <c r="Y66" s="32">
        <f t="shared" si="15"/>
        <v>0</v>
      </c>
      <c r="Z66" s="32">
        <f t="shared" si="16"/>
        <v>0</v>
      </c>
      <c r="AA66" s="34">
        <f t="shared" si="18"/>
        <v>0</v>
      </c>
      <c r="AB66" s="31">
        <f t="shared" si="17"/>
        <v>0</v>
      </c>
      <c r="AC66" s="110">
        <f t="shared" si="19"/>
        <v>0</v>
      </c>
      <c r="AD66" s="35"/>
    </row>
    <row r="67" spans="1:30" ht="17.25" x14ac:dyDescent="0.25">
      <c r="A67" s="46"/>
      <c r="B67" s="47"/>
      <c r="C67" s="47"/>
      <c r="D67" s="49"/>
      <c r="E67" s="50"/>
      <c r="F67" s="50"/>
      <c r="G67" s="51"/>
      <c r="H67" s="51"/>
      <c r="I67" s="27">
        <f t="shared" si="3"/>
        <v>0</v>
      </c>
      <c r="J67" s="119" t="str">
        <f t="shared" si="4"/>
        <v/>
      </c>
      <c r="K67" s="116" t="str">
        <f t="shared" si="5"/>
        <v/>
      </c>
      <c r="L67" s="85"/>
      <c r="M67" s="88" t="s">
        <v>25</v>
      </c>
      <c r="N67" s="97"/>
      <c r="O67" s="28">
        <f t="shared" si="6"/>
        <v>0</v>
      </c>
      <c r="P67" s="29">
        <f t="shared" si="7"/>
        <v>0</v>
      </c>
      <c r="Q67" s="29">
        <f t="shared" si="8"/>
        <v>0</v>
      </c>
      <c r="R67" s="29">
        <f t="shared" si="9"/>
        <v>0</v>
      </c>
      <c r="S67" s="30">
        <f t="shared" si="10"/>
        <v>0</v>
      </c>
      <c r="T67" s="95">
        <f t="shared" si="0"/>
        <v>0</v>
      </c>
      <c r="U67" s="32">
        <f t="shared" si="11"/>
        <v>0</v>
      </c>
      <c r="V67" s="33">
        <f t="shared" si="12"/>
        <v>0</v>
      </c>
      <c r="W67" s="32">
        <f t="shared" si="13"/>
        <v>0</v>
      </c>
      <c r="X67" s="34">
        <f t="shared" si="14"/>
        <v>0</v>
      </c>
      <c r="Y67" s="32">
        <f t="shared" si="15"/>
        <v>0</v>
      </c>
      <c r="Z67" s="32">
        <f t="shared" si="16"/>
        <v>0</v>
      </c>
      <c r="AA67" s="34">
        <f t="shared" si="18"/>
        <v>0</v>
      </c>
      <c r="AB67" s="31">
        <f t="shared" si="17"/>
        <v>0</v>
      </c>
      <c r="AC67" s="110">
        <f t="shared" si="19"/>
        <v>0</v>
      </c>
      <c r="AD67" s="35"/>
    </row>
    <row r="68" spans="1:30" ht="17.25" x14ac:dyDescent="0.25">
      <c r="A68" s="46"/>
      <c r="B68" s="47"/>
      <c r="C68" s="47"/>
      <c r="D68" s="49"/>
      <c r="E68" s="50"/>
      <c r="F68" s="50"/>
      <c r="G68" s="51"/>
      <c r="H68" s="51"/>
      <c r="I68" s="27">
        <f t="shared" si="3"/>
        <v>0</v>
      </c>
      <c r="J68" s="119" t="str">
        <f t="shared" si="4"/>
        <v/>
      </c>
      <c r="K68" s="116" t="str">
        <f t="shared" si="5"/>
        <v/>
      </c>
      <c r="L68" s="85"/>
      <c r="M68" s="88" t="s">
        <v>25</v>
      </c>
      <c r="N68" s="97"/>
      <c r="O68" s="28">
        <f t="shared" si="6"/>
        <v>0</v>
      </c>
      <c r="P68" s="29">
        <f t="shared" si="7"/>
        <v>0</v>
      </c>
      <c r="Q68" s="29">
        <f t="shared" si="8"/>
        <v>0</v>
      </c>
      <c r="R68" s="29">
        <f t="shared" si="9"/>
        <v>0</v>
      </c>
      <c r="S68" s="30">
        <f t="shared" si="10"/>
        <v>0</v>
      </c>
      <c r="T68" s="95">
        <f t="shared" si="0"/>
        <v>0</v>
      </c>
      <c r="U68" s="32">
        <f t="shared" si="11"/>
        <v>0</v>
      </c>
      <c r="V68" s="33">
        <f t="shared" si="12"/>
        <v>0</v>
      </c>
      <c r="W68" s="32">
        <f t="shared" si="13"/>
        <v>0</v>
      </c>
      <c r="X68" s="34">
        <f t="shared" si="14"/>
        <v>0</v>
      </c>
      <c r="Y68" s="32">
        <f t="shared" si="15"/>
        <v>0</v>
      </c>
      <c r="Z68" s="32">
        <f t="shared" si="16"/>
        <v>0</v>
      </c>
      <c r="AA68" s="34">
        <f t="shared" si="18"/>
        <v>0</v>
      </c>
      <c r="AB68" s="31">
        <f t="shared" si="17"/>
        <v>0</v>
      </c>
      <c r="AC68" s="110">
        <f t="shared" si="19"/>
        <v>0</v>
      </c>
      <c r="AD68" s="35"/>
    </row>
    <row r="69" spans="1:30" ht="17.25" x14ac:dyDescent="0.25">
      <c r="A69" s="46"/>
      <c r="B69" s="47"/>
      <c r="C69" s="47"/>
      <c r="D69" s="49"/>
      <c r="E69" s="50"/>
      <c r="F69" s="50"/>
      <c r="G69" s="51"/>
      <c r="H69" s="51"/>
      <c r="I69" s="27">
        <f t="shared" si="3"/>
        <v>0</v>
      </c>
      <c r="J69" s="119" t="str">
        <f t="shared" si="4"/>
        <v/>
      </c>
      <c r="K69" s="116" t="str">
        <f t="shared" si="5"/>
        <v/>
      </c>
      <c r="L69" s="85"/>
      <c r="M69" s="88" t="s">
        <v>25</v>
      </c>
      <c r="N69" s="97"/>
      <c r="O69" s="28">
        <f t="shared" si="6"/>
        <v>0</v>
      </c>
      <c r="P69" s="29">
        <f t="shared" si="7"/>
        <v>0</v>
      </c>
      <c r="Q69" s="29">
        <f t="shared" si="8"/>
        <v>0</v>
      </c>
      <c r="R69" s="29">
        <f t="shared" si="9"/>
        <v>0</v>
      </c>
      <c r="S69" s="30">
        <f t="shared" si="10"/>
        <v>0</v>
      </c>
      <c r="T69" s="95">
        <f t="shared" si="0"/>
        <v>0</v>
      </c>
      <c r="U69" s="32">
        <f t="shared" si="11"/>
        <v>0</v>
      </c>
      <c r="V69" s="33">
        <f t="shared" si="12"/>
        <v>0</v>
      </c>
      <c r="W69" s="32">
        <f t="shared" si="13"/>
        <v>0</v>
      </c>
      <c r="X69" s="34">
        <f t="shared" si="14"/>
        <v>0</v>
      </c>
      <c r="Y69" s="32">
        <f t="shared" si="15"/>
        <v>0</v>
      </c>
      <c r="Z69" s="32">
        <f t="shared" si="16"/>
        <v>0</v>
      </c>
      <c r="AA69" s="34">
        <f t="shared" si="18"/>
        <v>0</v>
      </c>
      <c r="AB69" s="31">
        <f t="shared" si="17"/>
        <v>0</v>
      </c>
      <c r="AC69" s="110">
        <f t="shared" si="19"/>
        <v>0</v>
      </c>
      <c r="AD69" s="35"/>
    </row>
    <row r="70" spans="1:30" ht="17.25" x14ac:dyDescent="0.25">
      <c r="A70" s="46"/>
      <c r="B70" s="47"/>
      <c r="C70" s="47"/>
      <c r="D70" s="49"/>
      <c r="E70" s="50"/>
      <c r="F70" s="50"/>
      <c r="G70" s="51"/>
      <c r="H70" s="51"/>
      <c r="I70" s="27">
        <f t="shared" si="3"/>
        <v>0</v>
      </c>
      <c r="J70" s="119" t="str">
        <f t="shared" si="4"/>
        <v/>
      </c>
      <c r="K70" s="116" t="str">
        <f t="shared" si="5"/>
        <v/>
      </c>
      <c r="L70" s="85"/>
      <c r="M70" s="88" t="s">
        <v>25</v>
      </c>
      <c r="N70" s="97"/>
      <c r="O70" s="28">
        <f t="shared" si="6"/>
        <v>0</v>
      </c>
      <c r="P70" s="29">
        <f t="shared" si="7"/>
        <v>0</v>
      </c>
      <c r="Q70" s="29">
        <f t="shared" si="8"/>
        <v>0</v>
      </c>
      <c r="R70" s="29">
        <f t="shared" si="9"/>
        <v>0</v>
      </c>
      <c r="S70" s="30">
        <f t="shared" si="10"/>
        <v>0</v>
      </c>
      <c r="T70" s="95">
        <f t="shared" si="0"/>
        <v>0</v>
      </c>
      <c r="U70" s="32">
        <f t="shared" si="11"/>
        <v>0</v>
      </c>
      <c r="V70" s="33">
        <f t="shared" si="12"/>
        <v>0</v>
      </c>
      <c r="W70" s="32">
        <f t="shared" si="13"/>
        <v>0</v>
      </c>
      <c r="X70" s="34">
        <f t="shared" si="14"/>
        <v>0</v>
      </c>
      <c r="Y70" s="32">
        <f t="shared" si="15"/>
        <v>0</v>
      </c>
      <c r="Z70" s="32">
        <f t="shared" si="16"/>
        <v>0</v>
      </c>
      <c r="AA70" s="34">
        <f t="shared" si="18"/>
        <v>0</v>
      </c>
      <c r="AB70" s="31">
        <f t="shared" si="17"/>
        <v>0</v>
      </c>
      <c r="AC70" s="110">
        <f t="shared" si="19"/>
        <v>0</v>
      </c>
      <c r="AD70" s="35"/>
    </row>
    <row r="71" spans="1:30" ht="17.25" x14ac:dyDescent="0.25">
      <c r="A71" s="46"/>
      <c r="B71" s="47"/>
      <c r="C71" s="47"/>
      <c r="D71" s="49"/>
      <c r="E71" s="50"/>
      <c r="F71" s="50"/>
      <c r="G71" s="51"/>
      <c r="H71" s="51"/>
      <c r="I71" s="27">
        <f t="shared" si="3"/>
        <v>0</v>
      </c>
      <c r="J71" s="119" t="str">
        <f t="shared" si="4"/>
        <v/>
      </c>
      <c r="K71" s="116" t="str">
        <f t="shared" si="5"/>
        <v/>
      </c>
      <c r="L71" s="85"/>
      <c r="M71" s="88" t="s">
        <v>25</v>
      </c>
      <c r="N71" s="97"/>
      <c r="O71" s="28">
        <f t="shared" si="6"/>
        <v>0</v>
      </c>
      <c r="P71" s="29">
        <f t="shared" si="7"/>
        <v>0</v>
      </c>
      <c r="Q71" s="29">
        <f t="shared" si="8"/>
        <v>0</v>
      </c>
      <c r="R71" s="29">
        <f t="shared" si="9"/>
        <v>0</v>
      </c>
      <c r="S71" s="30">
        <f t="shared" si="10"/>
        <v>0</v>
      </c>
      <c r="T71" s="95">
        <f t="shared" ref="T71:T134" si="20">IF(L71=0,0,IF((L71&lt;5000),5000,L71))</f>
        <v>0</v>
      </c>
      <c r="U71" s="32">
        <f t="shared" si="11"/>
        <v>0</v>
      </c>
      <c r="V71" s="33">
        <f t="shared" si="12"/>
        <v>0</v>
      </c>
      <c r="W71" s="32">
        <f t="shared" si="13"/>
        <v>0</v>
      </c>
      <c r="X71" s="34">
        <f t="shared" si="14"/>
        <v>0</v>
      </c>
      <c r="Y71" s="32">
        <f t="shared" si="15"/>
        <v>0</v>
      </c>
      <c r="Z71" s="32">
        <f t="shared" si="16"/>
        <v>0</v>
      </c>
      <c r="AA71" s="34">
        <f t="shared" ref="AA71:AA134" si="21">IF(AND(N71&gt;0,H71&gt;0,Y71&lt;P71),(ROUND(P71-Y71,2)),0)</f>
        <v>0</v>
      </c>
      <c r="AB71" s="31">
        <f t="shared" si="17"/>
        <v>0</v>
      </c>
      <c r="AC71" s="110">
        <f t="shared" ref="AC71:AC134" si="22">ROUND((X71*G71)+(AA71*H71),2)</f>
        <v>0</v>
      </c>
      <c r="AD71" s="35"/>
    </row>
    <row r="72" spans="1:30" ht="17.25" x14ac:dyDescent="0.25">
      <c r="A72" s="46"/>
      <c r="B72" s="47"/>
      <c r="C72" s="47"/>
      <c r="D72" s="49"/>
      <c r="E72" s="50"/>
      <c r="F72" s="50"/>
      <c r="G72" s="51"/>
      <c r="H72" s="51"/>
      <c r="I72" s="27">
        <f t="shared" ref="I72:I135" si="23">G72+H72</f>
        <v>0</v>
      </c>
      <c r="J72" s="119" t="str">
        <f t="shared" ref="J72:J135" si="24">IF(I72&gt;0,IF(I72&gt;365,"Errore! MAX 365",IF((F72-E72+1)=I72,"ok","Errore! Verificare Giorni")),"")</f>
        <v/>
      </c>
      <c r="K72" s="116" t="str">
        <f t="shared" ref="K72:K135" si="25">IF((I72&gt;0),(F72-E72+1)-H72,"")</f>
        <v/>
      </c>
      <c r="L72" s="85"/>
      <c r="M72" s="88" t="s">
        <v>25</v>
      </c>
      <c r="N72" s="97"/>
      <c r="O72" s="28">
        <f t="shared" ref="O72:O135" si="26">IF(N72&lt;59.2,N72,59.2)</f>
        <v>0</v>
      </c>
      <c r="P72" s="29">
        <f t="shared" ref="P72:P135" si="27">IF(N72=0,0,O72-13.49)</f>
        <v>0</v>
      </c>
      <c r="Q72" s="29">
        <f t="shared" ref="Q72:Q135" si="28">ROUND(G72*O72,2)</f>
        <v>0</v>
      </c>
      <c r="R72" s="29">
        <f t="shared" ref="R72:R135" si="29">ROUND(H72*P72,2)</f>
        <v>0</v>
      </c>
      <c r="S72" s="30">
        <f t="shared" ref="S72:S135" si="30">ROUND(Q72+R72,2)</f>
        <v>0</v>
      </c>
      <c r="T72" s="95">
        <f t="shared" si="20"/>
        <v>0</v>
      </c>
      <c r="U72" s="32">
        <f t="shared" ref="U72:U135" si="31">IF(T72=0,0,ROUND((T72-5000)/(20000-5000),2))</f>
        <v>0</v>
      </c>
      <c r="V72" s="33">
        <f t="shared" ref="V72:V135" si="32">IF(M72="NO",0,IF(M72="SI",17.02,0))</f>
        <v>0</v>
      </c>
      <c r="W72" s="32">
        <f t="shared" ref="W72:W135" si="33">IF(AND(N72&gt;0,G72&gt;0),ROUND((U72*(O72-V72)+V72),2),0)</f>
        <v>0</v>
      </c>
      <c r="X72" s="34">
        <f t="shared" ref="X72:X135" si="34">IF(AND(N72&gt;0,G72&gt;0),ROUND(O72-W72,2),0)</f>
        <v>0</v>
      </c>
      <c r="Y72" s="32">
        <f t="shared" ref="Y72:Y135" si="35">IF(AND(N72&gt;0,H72&gt;0),(ROUND((U72*(P72-V72)+V72),2)),0)</f>
        <v>0</v>
      </c>
      <c r="Z72" s="32">
        <f t="shared" ref="Z72:Z135" si="36">IF(P72&lt;Y72,P72,Y72)</f>
        <v>0</v>
      </c>
      <c r="AA72" s="34">
        <f t="shared" si="21"/>
        <v>0</v>
      </c>
      <c r="AB72" s="31">
        <f t="shared" ref="AB72:AB135" si="37">ROUND((W72*G72)+(Z72*H72),2)</f>
        <v>0</v>
      </c>
      <c r="AC72" s="110">
        <f t="shared" si="22"/>
        <v>0</v>
      </c>
      <c r="AD72" s="35"/>
    </row>
    <row r="73" spans="1:30" ht="17.25" x14ac:dyDescent="0.25">
      <c r="A73" s="46"/>
      <c r="B73" s="47"/>
      <c r="C73" s="47"/>
      <c r="D73" s="49"/>
      <c r="E73" s="50"/>
      <c r="F73" s="50"/>
      <c r="G73" s="51"/>
      <c r="H73" s="51"/>
      <c r="I73" s="27">
        <f t="shared" si="23"/>
        <v>0</v>
      </c>
      <c r="J73" s="119" t="str">
        <f t="shared" si="24"/>
        <v/>
      </c>
      <c r="K73" s="116" t="str">
        <f t="shared" si="25"/>
        <v/>
      </c>
      <c r="L73" s="85"/>
      <c r="M73" s="88" t="s">
        <v>25</v>
      </c>
      <c r="N73" s="97"/>
      <c r="O73" s="28">
        <f t="shared" si="26"/>
        <v>0</v>
      </c>
      <c r="P73" s="29">
        <f t="shared" si="27"/>
        <v>0</v>
      </c>
      <c r="Q73" s="29">
        <f t="shared" si="28"/>
        <v>0</v>
      </c>
      <c r="R73" s="29">
        <f t="shared" si="29"/>
        <v>0</v>
      </c>
      <c r="S73" s="30">
        <f t="shared" si="30"/>
        <v>0</v>
      </c>
      <c r="T73" s="95">
        <f t="shared" si="20"/>
        <v>0</v>
      </c>
      <c r="U73" s="32">
        <f t="shared" si="31"/>
        <v>0</v>
      </c>
      <c r="V73" s="33">
        <f t="shared" si="32"/>
        <v>0</v>
      </c>
      <c r="W73" s="32">
        <f t="shared" si="33"/>
        <v>0</v>
      </c>
      <c r="X73" s="34">
        <f t="shared" si="34"/>
        <v>0</v>
      </c>
      <c r="Y73" s="32">
        <f t="shared" si="35"/>
        <v>0</v>
      </c>
      <c r="Z73" s="32">
        <f t="shared" si="36"/>
        <v>0</v>
      </c>
      <c r="AA73" s="34">
        <f t="shared" si="21"/>
        <v>0</v>
      </c>
      <c r="AB73" s="31">
        <f t="shared" si="37"/>
        <v>0</v>
      </c>
      <c r="AC73" s="110">
        <f t="shared" si="22"/>
        <v>0</v>
      </c>
      <c r="AD73" s="35"/>
    </row>
    <row r="74" spans="1:30" ht="17.25" x14ac:dyDescent="0.25">
      <c r="A74" s="46"/>
      <c r="B74" s="47"/>
      <c r="C74" s="47"/>
      <c r="D74" s="49"/>
      <c r="E74" s="50"/>
      <c r="F74" s="50"/>
      <c r="G74" s="51"/>
      <c r="H74" s="51"/>
      <c r="I74" s="27">
        <f t="shared" si="23"/>
        <v>0</v>
      </c>
      <c r="J74" s="119" t="str">
        <f t="shared" si="24"/>
        <v/>
      </c>
      <c r="K74" s="116" t="str">
        <f t="shared" si="25"/>
        <v/>
      </c>
      <c r="L74" s="85"/>
      <c r="M74" s="88" t="s">
        <v>25</v>
      </c>
      <c r="N74" s="97"/>
      <c r="O74" s="28">
        <f t="shared" si="26"/>
        <v>0</v>
      </c>
      <c r="P74" s="29">
        <f t="shared" si="27"/>
        <v>0</v>
      </c>
      <c r="Q74" s="29">
        <f t="shared" si="28"/>
        <v>0</v>
      </c>
      <c r="R74" s="29">
        <f t="shared" si="29"/>
        <v>0</v>
      </c>
      <c r="S74" s="30">
        <f t="shared" si="30"/>
        <v>0</v>
      </c>
      <c r="T74" s="95">
        <f t="shared" si="20"/>
        <v>0</v>
      </c>
      <c r="U74" s="32">
        <f t="shared" si="31"/>
        <v>0</v>
      </c>
      <c r="V74" s="33">
        <f t="shared" si="32"/>
        <v>0</v>
      </c>
      <c r="W74" s="32">
        <f t="shared" si="33"/>
        <v>0</v>
      </c>
      <c r="X74" s="34">
        <f t="shared" si="34"/>
        <v>0</v>
      </c>
      <c r="Y74" s="32">
        <f t="shared" si="35"/>
        <v>0</v>
      </c>
      <c r="Z74" s="32">
        <f t="shared" si="36"/>
        <v>0</v>
      </c>
      <c r="AA74" s="34">
        <f t="shared" si="21"/>
        <v>0</v>
      </c>
      <c r="AB74" s="31">
        <f t="shared" si="37"/>
        <v>0</v>
      </c>
      <c r="AC74" s="110">
        <f t="shared" si="22"/>
        <v>0</v>
      </c>
      <c r="AD74" s="35"/>
    </row>
    <row r="75" spans="1:30" ht="17.25" x14ac:dyDescent="0.25">
      <c r="A75" s="46"/>
      <c r="B75" s="47"/>
      <c r="C75" s="47"/>
      <c r="D75" s="49"/>
      <c r="E75" s="50"/>
      <c r="F75" s="50"/>
      <c r="G75" s="51"/>
      <c r="H75" s="51"/>
      <c r="I75" s="27">
        <f t="shared" si="23"/>
        <v>0</v>
      </c>
      <c r="J75" s="119" t="str">
        <f t="shared" si="24"/>
        <v/>
      </c>
      <c r="K75" s="116" t="str">
        <f t="shared" si="25"/>
        <v/>
      </c>
      <c r="L75" s="85"/>
      <c r="M75" s="88" t="s">
        <v>25</v>
      </c>
      <c r="N75" s="97"/>
      <c r="O75" s="28">
        <f t="shared" si="26"/>
        <v>0</v>
      </c>
      <c r="P75" s="29">
        <f t="shared" si="27"/>
        <v>0</v>
      </c>
      <c r="Q75" s="29">
        <f t="shared" si="28"/>
        <v>0</v>
      </c>
      <c r="R75" s="29">
        <f t="shared" si="29"/>
        <v>0</v>
      </c>
      <c r="S75" s="30">
        <f t="shared" si="30"/>
        <v>0</v>
      </c>
      <c r="T75" s="95">
        <f t="shared" si="20"/>
        <v>0</v>
      </c>
      <c r="U75" s="32">
        <f t="shared" si="31"/>
        <v>0</v>
      </c>
      <c r="V75" s="33">
        <f t="shared" si="32"/>
        <v>0</v>
      </c>
      <c r="W75" s="32">
        <f t="shared" si="33"/>
        <v>0</v>
      </c>
      <c r="X75" s="34">
        <f t="shared" si="34"/>
        <v>0</v>
      </c>
      <c r="Y75" s="32">
        <f t="shared" si="35"/>
        <v>0</v>
      </c>
      <c r="Z75" s="32">
        <f t="shared" si="36"/>
        <v>0</v>
      </c>
      <c r="AA75" s="34">
        <f t="shared" si="21"/>
        <v>0</v>
      </c>
      <c r="AB75" s="31">
        <f t="shared" si="37"/>
        <v>0</v>
      </c>
      <c r="AC75" s="110">
        <f t="shared" si="22"/>
        <v>0</v>
      </c>
      <c r="AD75" s="35"/>
    </row>
    <row r="76" spans="1:30" ht="17.25" x14ac:dyDescent="0.25">
      <c r="A76" s="46"/>
      <c r="B76" s="47"/>
      <c r="C76" s="47"/>
      <c r="D76" s="49"/>
      <c r="E76" s="50"/>
      <c r="F76" s="50"/>
      <c r="G76" s="51"/>
      <c r="H76" s="51"/>
      <c r="I76" s="27">
        <f t="shared" si="23"/>
        <v>0</v>
      </c>
      <c r="J76" s="119" t="str">
        <f t="shared" si="24"/>
        <v/>
      </c>
      <c r="K76" s="116" t="str">
        <f t="shared" si="25"/>
        <v/>
      </c>
      <c r="L76" s="85"/>
      <c r="M76" s="88" t="s">
        <v>25</v>
      </c>
      <c r="N76" s="97"/>
      <c r="O76" s="28">
        <f t="shared" si="26"/>
        <v>0</v>
      </c>
      <c r="P76" s="29">
        <f t="shared" si="27"/>
        <v>0</v>
      </c>
      <c r="Q76" s="29">
        <f t="shared" si="28"/>
        <v>0</v>
      </c>
      <c r="R76" s="29">
        <f t="shared" si="29"/>
        <v>0</v>
      </c>
      <c r="S76" s="30">
        <f t="shared" si="30"/>
        <v>0</v>
      </c>
      <c r="T76" s="95">
        <f t="shared" si="20"/>
        <v>0</v>
      </c>
      <c r="U76" s="32">
        <f t="shared" si="31"/>
        <v>0</v>
      </c>
      <c r="V76" s="33">
        <f t="shared" si="32"/>
        <v>0</v>
      </c>
      <c r="W76" s="32">
        <f t="shared" si="33"/>
        <v>0</v>
      </c>
      <c r="X76" s="34">
        <f t="shared" si="34"/>
        <v>0</v>
      </c>
      <c r="Y76" s="32">
        <f t="shared" si="35"/>
        <v>0</v>
      </c>
      <c r="Z76" s="32">
        <f t="shared" si="36"/>
        <v>0</v>
      </c>
      <c r="AA76" s="34">
        <f t="shared" si="21"/>
        <v>0</v>
      </c>
      <c r="AB76" s="31">
        <f t="shared" si="37"/>
        <v>0</v>
      </c>
      <c r="AC76" s="110">
        <f t="shared" si="22"/>
        <v>0</v>
      </c>
      <c r="AD76" s="35"/>
    </row>
    <row r="77" spans="1:30" ht="17.25" x14ac:dyDescent="0.25">
      <c r="A77" s="46"/>
      <c r="B77" s="47"/>
      <c r="C77" s="47"/>
      <c r="D77" s="49"/>
      <c r="E77" s="50"/>
      <c r="F77" s="50"/>
      <c r="G77" s="51"/>
      <c r="H77" s="51"/>
      <c r="I77" s="27">
        <f t="shared" si="23"/>
        <v>0</v>
      </c>
      <c r="J77" s="119" t="str">
        <f t="shared" si="24"/>
        <v/>
      </c>
      <c r="K77" s="116" t="str">
        <f t="shared" si="25"/>
        <v/>
      </c>
      <c r="L77" s="85"/>
      <c r="M77" s="88" t="s">
        <v>25</v>
      </c>
      <c r="N77" s="97"/>
      <c r="O77" s="28">
        <f t="shared" si="26"/>
        <v>0</v>
      </c>
      <c r="P77" s="29">
        <f t="shared" si="27"/>
        <v>0</v>
      </c>
      <c r="Q77" s="29">
        <f t="shared" si="28"/>
        <v>0</v>
      </c>
      <c r="R77" s="29">
        <f t="shared" si="29"/>
        <v>0</v>
      </c>
      <c r="S77" s="30">
        <f t="shared" si="30"/>
        <v>0</v>
      </c>
      <c r="T77" s="95">
        <f t="shared" si="20"/>
        <v>0</v>
      </c>
      <c r="U77" s="32">
        <f t="shared" si="31"/>
        <v>0</v>
      </c>
      <c r="V77" s="33">
        <f t="shared" si="32"/>
        <v>0</v>
      </c>
      <c r="W77" s="32">
        <f t="shared" si="33"/>
        <v>0</v>
      </c>
      <c r="X77" s="34">
        <f t="shared" si="34"/>
        <v>0</v>
      </c>
      <c r="Y77" s="32">
        <f t="shared" si="35"/>
        <v>0</v>
      </c>
      <c r="Z77" s="32">
        <f t="shared" si="36"/>
        <v>0</v>
      </c>
      <c r="AA77" s="34">
        <f t="shared" si="21"/>
        <v>0</v>
      </c>
      <c r="AB77" s="31">
        <f t="shared" si="37"/>
        <v>0</v>
      </c>
      <c r="AC77" s="110">
        <f t="shared" si="22"/>
        <v>0</v>
      </c>
      <c r="AD77" s="35"/>
    </row>
    <row r="78" spans="1:30" ht="17.25" x14ac:dyDescent="0.25">
      <c r="A78" s="46"/>
      <c r="B78" s="47"/>
      <c r="C78" s="47"/>
      <c r="D78" s="49"/>
      <c r="E78" s="50"/>
      <c r="F78" s="50"/>
      <c r="G78" s="51"/>
      <c r="H78" s="51"/>
      <c r="I78" s="27">
        <f t="shared" si="23"/>
        <v>0</v>
      </c>
      <c r="J78" s="119" t="str">
        <f t="shared" si="24"/>
        <v/>
      </c>
      <c r="K78" s="116" t="str">
        <f t="shared" si="25"/>
        <v/>
      </c>
      <c r="L78" s="85"/>
      <c r="M78" s="88" t="s">
        <v>25</v>
      </c>
      <c r="N78" s="97"/>
      <c r="O78" s="28">
        <f t="shared" si="26"/>
        <v>0</v>
      </c>
      <c r="P78" s="29">
        <f t="shared" si="27"/>
        <v>0</v>
      </c>
      <c r="Q78" s="29">
        <f t="shared" si="28"/>
        <v>0</v>
      </c>
      <c r="R78" s="29">
        <f t="shared" si="29"/>
        <v>0</v>
      </c>
      <c r="S78" s="30">
        <f t="shared" si="30"/>
        <v>0</v>
      </c>
      <c r="T78" s="95">
        <f t="shared" si="20"/>
        <v>0</v>
      </c>
      <c r="U78" s="32">
        <f t="shared" si="31"/>
        <v>0</v>
      </c>
      <c r="V78" s="33">
        <f t="shared" si="32"/>
        <v>0</v>
      </c>
      <c r="W78" s="32">
        <f t="shared" si="33"/>
        <v>0</v>
      </c>
      <c r="X78" s="34">
        <f t="shared" si="34"/>
        <v>0</v>
      </c>
      <c r="Y78" s="32">
        <f t="shared" si="35"/>
        <v>0</v>
      </c>
      <c r="Z78" s="32">
        <f t="shared" si="36"/>
        <v>0</v>
      </c>
      <c r="AA78" s="34">
        <f t="shared" si="21"/>
        <v>0</v>
      </c>
      <c r="AB78" s="31">
        <f t="shared" si="37"/>
        <v>0</v>
      </c>
      <c r="AC78" s="110">
        <f t="shared" si="22"/>
        <v>0</v>
      </c>
      <c r="AD78" s="35"/>
    </row>
    <row r="79" spans="1:30" ht="17.25" x14ac:dyDescent="0.25">
      <c r="A79" s="46"/>
      <c r="B79" s="47"/>
      <c r="C79" s="47"/>
      <c r="D79" s="49"/>
      <c r="E79" s="50"/>
      <c r="F79" s="50"/>
      <c r="G79" s="51"/>
      <c r="H79" s="51"/>
      <c r="I79" s="27">
        <f t="shared" si="23"/>
        <v>0</v>
      </c>
      <c r="J79" s="119" t="str">
        <f t="shared" si="24"/>
        <v/>
      </c>
      <c r="K79" s="116" t="str">
        <f t="shared" si="25"/>
        <v/>
      </c>
      <c r="L79" s="85"/>
      <c r="M79" s="88" t="s">
        <v>25</v>
      </c>
      <c r="N79" s="97"/>
      <c r="O79" s="28">
        <f t="shared" si="26"/>
        <v>0</v>
      </c>
      <c r="P79" s="29">
        <f t="shared" si="27"/>
        <v>0</v>
      </c>
      <c r="Q79" s="29">
        <f t="shared" si="28"/>
        <v>0</v>
      </c>
      <c r="R79" s="29">
        <f t="shared" si="29"/>
        <v>0</v>
      </c>
      <c r="S79" s="30">
        <f t="shared" si="30"/>
        <v>0</v>
      </c>
      <c r="T79" s="95">
        <f t="shared" si="20"/>
        <v>0</v>
      </c>
      <c r="U79" s="32">
        <f t="shared" si="31"/>
        <v>0</v>
      </c>
      <c r="V79" s="33">
        <f t="shared" si="32"/>
        <v>0</v>
      </c>
      <c r="W79" s="32">
        <f t="shared" si="33"/>
        <v>0</v>
      </c>
      <c r="X79" s="34">
        <f t="shared" si="34"/>
        <v>0</v>
      </c>
      <c r="Y79" s="32">
        <f t="shared" si="35"/>
        <v>0</v>
      </c>
      <c r="Z79" s="32">
        <f t="shared" si="36"/>
        <v>0</v>
      </c>
      <c r="AA79" s="34">
        <f t="shared" si="21"/>
        <v>0</v>
      </c>
      <c r="AB79" s="31">
        <f t="shared" si="37"/>
        <v>0</v>
      </c>
      <c r="AC79" s="110">
        <f t="shared" si="22"/>
        <v>0</v>
      </c>
      <c r="AD79" s="35"/>
    </row>
    <row r="80" spans="1:30" ht="17.25" x14ac:dyDescent="0.25">
      <c r="A80" s="46"/>
      <c r="B80" s="47"/>
      <c r="C80" s="47"/>
      <c r="D80" s="49"/>
      <c r="E80" s="50"/>
      <c r="F80" s="50"/>
      <c r="G80" s="51"/>
      <c r="H80" s="51"/>
      <c r="I80" s="27">
        <f t="shared" si="23"/>
        <v>0</v>
      </c>
      <c r="J80" s="119" t="str">
        <f t="shared" si="24"/>
        <v/>
      </c>
      <c r="K80" s="116" t="str">
        <f t="shared" si="25"/>
        <v/>
      </c>
      <c r="L80" s="85"/>
      <c r="M80" s="88" t="s">
        <v>25</v>
      </c>
      <c r="N80" s="97"/>
      <c r="O80" s="28">
        <f t="shared" si="26"/>
        <v>0</v>
      </c>
      <c r="P80" s="29">
        <f t="shared" si="27"/>
        <v>0</v>
      </c>
      <c r="Q80" s="29">
        <f t="shared" si="28"/>
        <v>0</v>
      </c>
      <c r="R80" s="29">
        <f t="shared" si="29"/>
        <v>0</v>
      </c>
      <c r="S80" s="30">
        <f t="shared" si="30"/>
        <v>0</v>
      </c>
      <c r="T80" s="95">
        <f t="shared" si="20"/>
        <v>0</v>
      </c>
      <c r="U80" s="32">
        <f t="shared" si="31"/>
        <v>0</v>
      </c>
      <c r="V80" s="33">
        <f t="shared" si="32"/>
        <v>0</v>
      </c>
      <c r="W80" s="32">
        <f t="shared" si="33"/>
        <v>0</v>
      </c>
      <c r="X80" s="34">
        <f t="shared" si="34"/>
        <v>0</v>
      </c>
      <c r="Y80" s="32">
        <f t="shared" si="35"/>
        <v>0</v>
      </c>
      <c r="Z80" s="32">
        <f t="shared" si="36"/>
        <v>0</v>
      </c>
      <c r="AA80" s="34">
        <f t="shared" si="21"/>
        <v>0</v>
      </c>
      <c r="AB80" s="31">
        <f t="shared" si="37"/>
        <v>0</v>
      </c>
      <c r="AC80" s="110">
        <f t="shared" si="22"/>
        <v>0</v>
      </c>
      <c r="AD80" s="35"/>
    </row>
    <row r="81" spans="1:30" ht="17.25" x14ac:dyDescent="0.25">
      <c r="A81" s="46"/>
      <c r="B81" s="47"/>
      <c r="C81" s="47"/>
      <c r="D81" s="49"/>
      <c r="E81" s="50"/>
      <c r="F81" s="50"/>
      <c r="G81" s="51"/>
      <c r="H81" s="51"/>
      <c r="I81" s="27">
        <f t="shared" si="23"/>
        <v>0</v>
      </c>
      <c r="J81" s="119" t="str">
        <f t="shared" si="24"/>
        <v/>
      </c>
      <c r="K81" s="116" t="str">
        <f t="shared" si="25"/>
        <v/>
      </c>
      <c r="L81" s="85"/>
      <c r="M81" s="88" t="s">
        <v>25</v>
      </c>
      <c r="N81" s="97"/>
      <c r="O81" s="28">
        <f t="shared" si="26"/>
        <v>0</v>
      </c>
      <c r="P81" s="29">
        <f t="shared" si="27"/>
        <v>0</v>
      </c>
      <c r="Q81" s="29">
        <f t="shared" si="28"/>
        <v>0</v>
      </c>
      <c r="R81" s="29">
        <f t="shared" si="29"/>
        <v>0</v>
      </c>
      <c r="S81" s="30">
        <f t="shared" si="30"/>
        <v>0</v>
      </c>
      <c r="T81" s="95">
        <f t="shared" si="20"/>
        <v>0</v>
      </c>
      <c r="U81" s="32">
        <f t="shared" si="31"/>
        <v>0</v>
      </c>
      <c r="V81" s="33">
        <f t="shared" si="32"/>
        <v>0</v>
      </c>
      <c r="W81" s="32">
        <f t="shared" si="33"/>
        <v>0</v>
      </c>
      <c r="X81" s="34">
        <f t="shared" si="34"/>
        <v>0</v>
      </c>
      <c r="Y81" s="32">
        <f t="shared" si="35"/>
        <v>0</v>
      </c>
      <c r="Z81" s="32">
        <f t="shared" si="36"/>
        <v>0</v>
      </c>
      <c r="AA81" s="34">
        <f t="shared" si="21"/>
        <v>0</v>
      </c>
      <c r="AB81" s="31">
        <f t="shared" si="37"/>
        <v>0</v>
      </c>
      <c r="AC81" s="110">
        <f t="shared" si="22"/>
        <v>0</v>
      </c>
      <c r="AD81" s="35"/>
    </row>
    <row r="82" spans="1:30" ht="17.25" x14ac:dyDescent="0.25">
      <c r="A82" s="46"/>
      <c r="B82" s="47"/>
      <c r="C82" s="47"/>
      <c r="D82" s="49"/>
      <c r="E82" s="50"/>
      <c r="F82" s="50"/>
      <c r="G82" s="51"/>
      <c r="H82" s="51"/>
      <c r="I82" s="27">
        <f t="shared" si="23"/>
        <v>0</v>
      </c>
      <c r="J82" s="119" t="str">
        <f t="shared" si="24"/>
        <v/>
      </c>
      <c r="K82" s="116" t="str">
        <f t="shared" si="25"/>
        <v/>
      </c>
      <c r="L82" s="85"/>
      <c r="M82" s="88" t="s">
        <v>25</v>
      </c>
      <c r="N82" s="97"/>
      <c r="O82" s="28">
        <f t="shared" si="26"/>
        <v>0</v>
      </c>
      <c r="P82" s="29">
        <f t="shared" si="27"/>
        <v>0</v>
      </c>
      <c r="Q82" s="29">
        <f t="shared" si="28"/>
        <v>0</v>
      </c>
      <c r="R82" s="29">
        <f t="shared" si="29"/>
        <v>0</v>
      </c>
      <c r="S82" s="30">
        <f t="shared" si="30"/>
        <v>0</v>
      </c>
      <c r="T82" s="95">
        <f t="shared" si="20"/>
        <v>0</v>
      </c>
      <c r="U82" s="32">
        <f t="shared" si="31"/>
        <v>0</v>
      </c>
      <c r="V82" s="33">
        <f t="shared" si="32"/>
        <v>0</v>
      </c>
      <c r="W82" s="32">
        <f t="shared" si="33"/>
        <v>0</v>
      </c>
      <c r="X82" s="34">
        <f t="shared" si="34"/>
        <v>0</v>
      </c>
      <c r="Y82" s="32">
        <f t="shared" si="35"/>
        <v>0</v>
      </c>
      <c r="Z82" s="32">
        <f t="shared" si="36"/>
        <v>0</v>
      </c>
      <c r="AA82" s="34">
        <f t="shared" si="21"/>
        <v>0</v>
      </c>
      <c r="AB82" s="31">
        <f t="shared" si="37"/>
        <v>0</v>
      </c>
      <c r="AC82" s="110">
        <f t="shared" si="22"/>
        <v>0</v>
      </c>
      <c r="AD82" s="35"/>
    </row>
    <row r="83" spans="1:30" ht="17.25" x14ac:dyDescent="0.25">
      <c r="A83" s="46"/>
      <c r="B83" s="47"/>
      <c r="C83" s="47"/>
      <c r="D83" s="49"/>
      <c r="E83" s="50"/>
      <c r="F83" s="50"/>
      <c r="G83" s="51"/>
      <c r="H83" s="51"/>
      <c r="I83" s="27">
        <f t="shared" si="23"/>
        <v>0</v>
      </c>
      <c r="J83" s="119" t="str">
        <f t="shared" si="24"/>
        <v/>
      </c>
      <c r="K83" s="116" t="str">
        <f t="shared" si="25"/>
        <v/>
      </c>
      <c r="L83" s="85"/>
      <c r="M83" s="88" t="s">
        <v>25</v>
      </c>
      <c r="N83" s="97"/>
      <c r="O83" s="28">
        <f t="shared" si="26"/>
        <v>0</v>
      </c>
      <c r="P83" s="29">
        <f t="shared" si="27"/>
        <v>0</v>
      </c>
      <c r="Q83" s="29">
        <f t="shared" si="28"/>
        <v>0</v>
      </c>
      <c r="R83" s="29">
        <f t="shared" si="29"/>
        <v>0</v>
      </c>
      <c r="S83" s="30">
        <f t="shared" si="30"/>
        <v>0</v>
      </c>
      <c r="T83" s="95">
        <f t="shared" si="20"/>
        <v>0</v>
      </c>
      <c r="U83" s="32">
        <f t="shared" si="31"/>
        <v>0</v>
      </c>
      <c r="V83" s="33">
        <f t="shared" si="32"/>
        <v>0</v>
      </c>
      <c r="W83" s="32">
        <f t="shared" si="33"/>
        <v>0</v>
      </c>
      <c r="X83" s="34">
        <f t="shared" si="34"/>
        <v>0</v>
      </c>
      <c r="Y83" s="32">
        <f t="shared" si="35"/>
        <v>0</v>
      </c>
      <c r="Z83" s="32">
        <f t="shared" si="36"/>
        <v>0</v>
      </c>
      <c r="AA83" s="34">
        <f t="shared" si="21"/>
        <v>0</v>
      </c>
      <c r="AB83" s="31">
        <f t="shared" si="37"/>
        <v>0</v>
      </c>
      <c r="AC83" s="110">
        <f t="shared" si="22"/>
        <v>0</v>
      </c>
      <c r="AD83" s="35"/>
    </row>
    <row r="84" spans="1:30" ht="17.25" x14ac:dyDescent="0.25">
      <c r="A84" s="46"/>
      <c r="B84" s="47"/>
      <c r="C84" s="47"/>
      <c r="D84" s="49"/>
      <c r="E84" s="50"/>
      <c r="F84" s="50"/>
      <c r="G84" s="51"/>
      <c r="H84" s="51"/>
      <c r="I84" s="27">
        <f t="shared" si="23"/>
        <v>0</v>
      </c>
      <c r="J84" s="119" t="str">
        <f t="shared" si="24"/>
        <v/>
      </c>
      <c r="K84" s="116" t="str">
        <f t="shared" si="25"/>
        <v/>
      </c>
      <c r="L84" s="85"/>
      <c r="M84" s="88" t="s">
        <v>25</v>
      </c>
      <c r="N84" s="97"/>
      <c r="O84" s="28">
        <f t="shared" si="26"/>
        <v>0</v>
      </c>
      <c r="P84" s="29">
        <f t="shared" si="27"/>
        <v>0</v>
      </c>
      <c r="Q84" s="29">
        <f t="shared" si="28"/>
        <v>0</v>
      </c>
      <c r="R84" s="29">
        <f t="shared" si="29"/>
        <v>0</v>
      </c>
      <c r="S84" s="30">
        <f t="shared" si="30"/>
        <v>0</v>
      </c>
      <c r="T84" s="95">
        <f t="shared" si="20"/>
        <v>0</v>
      </c>
      <c r="U84" s="32">
        <f t="shared" si="31"/>
        <v>0</v>
      </c>
      <c r="V84" s="33">
        <f t="shared" si="32"/>
        <v>0</v>
      </c>
      <c r="W84" s="32">
        <f t="shared" si="33"/>
        <v>0</v>
      </c>
      <c r="X84" s="34">
        <f t="shared" si="34"/>
        <v>0</v>
      </c>
      <c r="Y84" s="32">
        <f t="shared" si="35"/>
        <v>0</v>
      </c>
      <c r="Z84" s="32">
        <f t="shared" si="36"/>
        <v>0</v>
      </c>
      <c r="AA84" s="34">
        <f t="shared" si="21"/>
        <v>0</v>
      </c>
      <c r="AB84" s="31">
        <f t="shared" si="37"/>
        <v>0</v>
      </c>
      <c r="AC84" s="110">
        <f t="shared" si="22"/>
        <v>0</v>
      </c>
      <c r="AD84" s="35"/>
    </row>
    <row r="85" spans="1:30" ht="17.25" x14ac:dyDescent="0.25">
      <c r="A85" s="46"/>
      <c r="B85" s="47"/>
      <c r="C85" s="47"/>
      <c r="D85" s="49"/>
      <c r="E85" s="50"/>
      <c r="F85" s="50"/>
      <c r="G85" s="51"/>
      <c r="H85" s="51"/>
      <c r="I85" s="27">
        <f t="shared" si="23"/>
        <v>0</v>
      </c>
      <c r="J85" s="119" t="str">
        <f t="shared" si="24"/>
        <v/>
      </c>
      <c r="K85" s="116" t="str">
        <f t="shared" si="25"/>
        <v/>
      </c>
      <c r="L85" s="85"/>
      <c r="M85" s="88" t="s">
        <v>25</v>
      </c>
      <c r="N85" s="97"/>
      <c r="O85" s="28">
        <f t="shared" si="26"/>
        <v>0</v>
      </c>
      <c r="P85" s="29">
        <f t="shared" si="27"/>
        <v>0</v>
      </c>
      <c r="Q85" s="29">
        <f t="shared" si="28"/>
        <v>0</v>
      </c>
      <c r="R85" s="29">
        <f t="shared" si="29"/>
        <v>0</v>
      </c>
      <c r="S85" s="30">
        <f t="shared" si="30"/>
        <v>0</v>
      </c>
      <c r="T85" s="95">
        <f t="shared" si="20"/>
        <v>0</v>
      </c>
      <c r="U85" s="32">
        <f t="shared" si="31"/>
        <v>0</v>
      </c>
      <c r="V85" s="33">
        <f t="shared" si="32"/>
        <v>0</v>
      </c>
      <c r="W85" s="32">
        <f t="shared" si="33"/>
        <v>0</v>
      </c>
      <c r="X85" s="34">
        <f t="shared" si="34"/>
        <v>0</v>
      </c>
      <c r="Y85" s="32">
        <f t="shared" si="35"/>
        <v>0</v>
      </c>
      <c r="Z85" s="32">
        <f t="shared" si="36"/>
        <v>0</v>
      </c>
      <c r="AA85" s="34">
        <f t="shared" si="21"/>
        <v>0</v>
      </c>
      <c r="AB85" s="31">
        <f t="shared" si="37"/>
        <v>0</v>
      </c>
      <c r="AC85" s="110">
        <f t="shared" si="22"/>
        <v>0</v>
      </c>
      <c r="AD85" s="35"/>
    </row>
    <row r="86" spans="1:30" ht="17.25" x14ac:dyDescent="0.25">
      <c r="A86" s="46"/>
      <c r="B86" s="47"/>
      <c r="C86" s="47"/>
      <c r="D86" s="49"/>
      <c r="E86" s="50"/>
      <c r="F86" s="50"/>
      <c r="G86" s="51"/>
      <c r="H86" s="51"/>
      <c r="I86" s="27">
        <f t="shared" si="23"/>
        <v>0</v>
      </c>
      <c r="J86" s="119" t="str">
        <f t="shared" si="24"/>
        <v/>
      </c>
      <c r="K86" s="116" t="str">
        <f t="shared" si="25"/>
        <v/>
      </c>
      <c r="L86" s="85"/>
      <c r="M86" s="88" t="s">
        <v>25</v>
      </c>
      <c r="N86" s="97"/>
      <c r="O86" s="28">
        <f t="shared" si="26"/>
        <v>0</v>
      </c>
      <c r="P86" s="29">
        <f t="shared" si="27"/>
        <v>0</v>
      </c>
      <c r="Q86" s="29">
        <f t="shared" si="28"/>
        <v>0</v>
      </c>
      <c r="R86" s="29">
        <f t="shared" si="29"/>
        <v>0</v>
      </c>
      <c r="S86" s="30">
        <f t="shared" si="30"/>
        <v>0</v>
      </c>
      <c r="T86" s="95">
        <f t="shared" si="20"/>
        <v>0</v>
      </c>
      <c r="U86" s="32">
        <f t="shared" si="31"/>
        <v>0</v>
      </c>
      <c r="V86" s="33">
        <f t="shared" si="32"/>
        <v>0</v>
      </c>
      <c r="W86" s="32">
        <f t="shared" si="33"/>
        <v>0</v>
      </c>
      <c r="X86" s="34">
        <f t="shared" si="34"/>
        <v>0</v>
      </c>
      <c r="Y86" s="32">
        <f t="shared" si="35"/>
        <v>0</v>
      </c>
      <c r="Z86" s="32">
        <f t="shared" si="36"/>
        <v>0</v>
      </c>
      <c r="AA86" s="34">
        <f t="shared" si="21"/>
        <v>0</v>
      </c>
      <c r="AB86" s="31">
        <f t="shared" si="37"/>
        <v>0</v>
      </c>
      <c r="AC86" s="110">
        <f t="shared" si="22"/>
        <v>0</v>
      </c>
      <c r="AD86" s="35"/>
    </row>
    <row r="87" spans="1:30" ht="17.25" x14ac:dyDescent="0.25">
      <c r="A87" s="46"/>
      <c r="B87" s="47"/>
      <c r="C87" s="47"/>
      <c r="D87" s="49"/>
      <c r="E87" s="50"/>
      <c r="F87" s="50"/>
      <c r="G87" s="51"/>
      <c r="H87" s="51"/>
      <c r="I87" s="27">
        <f t="shared" si="23"/>
        <v>0</v>
      </c>
      <c r="J87" s="119" t="str">
        <f t="shared" si="24"/>
        <v/>
      </c>
      <c r="K87" s="116" t="str">
        <f t="shared" si="25"/>
        <v/>
      </c>
      <c r="L87" s="85"/>
      <c r="M87" s="88" t="s">
        <v>25</v>
      </c>
      <c r="N87" s="97"/>
      <c r="O87" s="28">
        <f t="shared" si="26"/>
        <v>0</v>
      </c>
      <c r="P87" s="29">
        <f t="shared" si="27"/>
        <v>0</v>
      </c>
      <c r="Q87" s="29">
        <f t="shared" si="28"/>
        <v>0</v>
      </c>
      <c r="R87" s="29">
        <f t="shared" si="29"/>
        <v>0</v>
      </c>
      <c r="S87" s="30">
        <f t="shared" si="30"/>
        <v>0</v>
      </c>
      <c r="T87" s="95">
        <f t="shared" si="20"/>
        <v>0</v>
      </c>
      <c r="U87" s="32">
        <f t="shared" si="31"/>
        <v>0</v>
      </c>
      <c r="V87" s="33">
        <f t="shared" si="32"/>
        <v>0</v>
      </c>
      <c r="W87" s="32">
        <f t="shared" si="33"/>
        <v>0</v>
      </c>
      <c r="X87" s="34">
        <f t="shared" si="34"/>
        <v>0</v>
      </c>
      <c r="Y87" s="32">
        <f t="shared" si="35"/>
        <v>0</v>
      </c>
      <c r="Z87" s="32">
        <f t="shared" si="36"/>
        <v>0</v>
      </c>
      <c r="AA87" s="34">
        <f t="shared" si="21"/>
        <v>0</v>
      </c>
      <c r="AB87" s="31">
        <f t="shared" si="37"/>
        <v>0</v>
      </c>
      <c r="AC87" s="110">
        <f t="shared" si="22"/>
        <v>0</v>
      </c>
      <c r="AD87" s="35"/>
    </row>
    <row r="88" spans="1:30" ht="17.25" x14ac:dyDescent="0.25">
      <c r="A88" s="46"/>
      <c r="B88" s="47"/>
      <c r="C88" s="47"/>
      <c r="D88" s="49"/>
      <c r="E88" s="50"/>
      <c r="F88" s="50"/>
      <c r="G88" s="51"/>
      <c r="H88" s="51"/>
      <c r="I88" s="27">
        <f t="shared" si="23"/>
        <v>0</v>
      </c>
      <c r="J88" s="119" t="str">
        <f t="shared" si="24"/>
        <v/>
      </c>
      <c r="K88" s="116" t="str">
        <f t="shared" si="25"/>
        <v/>
      </c>
      <c r="L88" s="85"/>
      <c r="M88" s="88" t="s">
        <v>25</v>
      </c>
      <c r="N88" s="97"/>
      <c r="O88" s="28">
        <f t="shared" si="26"/>
        <v>0</v>
      </c>
      <c r="P88" s="29">
        <f t="shared" si="27"/>
        <v>0</v>
      </c>
      <c r="Q88" s="29">
        <f t="shared" si="28"/>
        <v>0</v>
      </c>
      <c r="R88" s="29">
        <f t="shared" si="29"/>
        <v>0</v>
      </c>
      <c r="S88" s="30">
        <f t="shared" si="30"/>
        <v>0</v>
      </c>
      <c r="T88" s="95">
        <f t="shared" si="20"/>
        <v>0</v>
      </c>
      <c r="U88" s="32">
        <f t="shared" si="31"/>
        <v>0</v>
      </c>
      <c r="V88" s="33">
        <f t="shared" si="32"/>
        <v>0</v>
      </c>
      <c r="W88" s="32">
        <f t="shared" si="33"/>
        <v>0</v>
      </c>
      <c r="X88" s="34">
        <f t="shared" si="34"/>
        <v>0</v>
      </c>
      <c r="Y88" s="32">
        <f t="shared" si="35"/>
        <v>0</v>
      </c>
      <c r="Z88" s="32">
        <f t="shared" si="36"/>
        <v>0</v>
      </c>
      <c r="AA88" s="34">
        <f t="shared" si="21"/>
        <v>0</v>
      </c>
      <c r="AB88" s="31">
        <f t="shared" si="37"/>
        <v>0</v>
      </c>
      <c r="AC88" s="110">
        <f t="shared" si="22"/>
        <v>0</v>
      </c>
      <c r="AD88" s="35"/>
    </row>
    <row r="89" spans="1:30" ht="17.25" x14ac:dyDescent="0.25">
      <c r="A89" s="46"/>
      <c r="B89" s="47"/>
      <c r="C89" s="47"/>
      <c r="D89" s="49"/>
      <c r="E89" s="50"/>
      <c r="F89" s="50"/>
      <c r="G89" s="51"/>
      <c r="H89" s="51"/>
      <c r="I89" s="27">
        <f t="shared" si="23"/>
        <v>0</v>
      </c>
      <c r="J89" s="119" t="str">
        <f t="shared" si="24"/>
        <v/>
      </c>
      <c r="K89" s="116" t="str">
        <f t="shared" si="25"/>
        <v/>
      </c>
      <c r="L89" s="85"/>
      <c r="M89" s="88" t="s">
        <v>25</v>
      </c>
      <c r="N89" s="97"/>
      <c r="O89" s="28">
        <f t="shared" si="26"/>
        <v>0</v>
      </c>
      <c r="P89" s="29">
        <f t="shared" si="27"/>
        <v>0</v>
      </c>
      <c r="Q89" s="29">
        <f t="shared" si="28"/>
        <v>0</v>
      </c>
      <c r="R89" s="29">
        <f t="shared" si="29"/>
        <v>0</v>
      </c>
      <c r="S89" s="30">
        <f t="shared" si="30"/>
        <v>0</v>
      </c>
      <c r="T89" s="95">
        <f t="shared" si="20"/>
        <v>0</v>
      </c>
      <c r="U89" s="32">
        <f t="shared" si="31"/>
        <v>0</v>
      </c>
      <c r="V89" s="33">
        <f t="shared" si="32"/>
        <v>0</v>
      </c>
      <c r="W89" s="32">
        <f t="shared" si="33"/>
        <v>0</v>
      </c>
      <c r="X89" s="34">
        <f t="shared" si="34"/>
        <v>0</v>
      </c>
      <c r="Y89" s="32">
        <f t="shared" si="35"/>
        <v>0</v>
      </c>
      <c r="Z89" s="32">
        <f t="shared" si="36"/>
        <v>0</v>
      </c>
      <c r="AA89" s="34">
        <f t="shared" si="21"/>
        <v>0</v>
      </c>
      <c r="AB89" s="31">
        <f t="shared" si="37"/>
        <v>0</v>
      </c>
      <c r="AC89" s="110">
        <f t="shared" si="22"/>
        <v>0</v>
      </c>
      <c r="AD89" s="35"/>
    </row>
    <row r="90" spans="1:30" ht="17.25" x14ac:dyDescent="0.25">
      <c r="A90" s="46"/>
      <c r="B90" s="47"/>
      <c r="C90" s="47"/>
      <c r="D90" s="49"/>
      <c r="E90" s="50"/>
      <c r="F90" s="50"/>
      <c r="G90" s="51"/>
      <c r="H90" s="51"/>
      <c r="I90" s="27">
        <f t="shared" si="23"/>
        <v>0</v>
      </c>
      <c r="J90" s="119" t="str">
        <f t="shared" si="24"/>
        <v/>
      </c>
      <c r="K90" s="116" t="str">
        <f t="shared" si="25"/>
        <v/>
      </c>
      <c r="L90" s="85"/>
      <c r="M90" s="88" t="s">
        <v>25</v>
      </c>
      <c r="N90" s="97"/>
      <c r="O90" s="28">
        <f t="shared" si="26"/>
        <v>0</v>
      </c>
      <c r="P90" s="29">
        <f t="shared" si="27"/>
        <v>0</v>
      </c>
      <c r="Q90" s="29">
        <f t="shared" si="28"/>
        <v>0</v>
      </c>
      <c r="R90" s="29">
        <f t="shared" si="29"/>
        <v>0</v>
      </c>
      <c r="S90" s="30">
        <f t="shared" si="30"/>
        <v>0</v>
      </c>
      <c r="T90" s="95">
        <f t="shared" si="20"/>
        <v>0</v>
      </c>
      <c r="U90" s="32">
        <f t="shared" si="31"/>
        <v>0</v>
      </c>
      <c r="V90" s="33">
        <f t="shared" si="32"/>
        <v>0</v>
      </c>
      <c r="W90" s="32">
        <f t="shared" si="33"/>
        <v>0</v>
      </c>
      <c r="X90" s="34">
        <f t="shared" si="34"/>
        <v>0</v>
      </c>
      <c r="Y90" s="32">
        <f t="shared" si="35"/>
        <v>0</v>
      </c>
      <c r="Z90" s="32">
        <f t="shared" si="36"/>
        <v>0</v>
      </c>
      <c r="AA90" s="34">
        <f t="shared" si="21"/>
        <v>0</v>
      </c>
      <c r="AB90" s="31">
        <f t="shared" si="37"/>
        <v>0</v>
      </c>
      <c r="AC90" s="110">
        <f t="shared" si="22"/>
        <v>0</v>
      </c>
      <c r="AD90" s="35"/>
    </row>
    <row r="91" spans="1:30" ht="17.25" x14ac:dyDescent="0.25">
      <c r="A91" s="46"/>
      <c r="B91" s="47"/>
      <c r="C91" s="47"/>
      <c r="D91" s="49"/>
      <c r="E91" s="50"/>
      <c r="F91" s="50"/>
      <c r="G91" s="51"/>
      <c r="H91" s="51"/>
      <c r="I91" s="27">
        <f t="shared" si="23"/>
        <v>0</v>
      </c>
      <c r="J91" s="119" t="str">
        <f t="shared" si="24"/>
        <v/>
      </c>
      <c r="K91" s="116" t="str">
        <f t="shared" si="25"/>
        <v/>
      </c>
      <c r="L91" s="85"/>
      <c r="M91" s="88" t="s">
        <v>25</v>
      </c>
      <c r="N91" s="97"/>
      <c r="O91" s="28">
        <f t="shared" si="26"/>
        <v>0</v>
      </c>
      <c r="P91" s="29">
        <f t="shared" si="27"/>
        <v>0</v>
      </c>
      <c r="Q91" s="29">
        <f t="shared" si="28"/>
        <v>0</v>
      </c>
      <c r="R91" s="29">
        <f t="shared" si="29"/>
        <v>0</v>
      </c>
      <c r="S91" s="30">
        <f t="shared" si="30"/>
        <v>0</v>
      </c>
      <c r="T91" s="95">
        <f t="shared" si="20"/>
        <v>0</v>
      </c>
      <c r="U91" s="32">
        <f t="shared" si="31"/>
        <v>0</v>
      </c>
      <c r="V91" s="33">
        <f t="shared" si="32"/>
        <v>0</v>
      </c>
      <c r="W91" s="32">
        <f t="shared" si="33"/>
        <v>0</v>
      </c>
      <c r="X91" s="34">
        <f t="shared" si="34"/>
        <v>0</v>
      </c>
      <c r="Y91" s="32">
        <f t="shared" si="35"/>
        <v>0</v>
      </c>
      <c r="Z91" s="32">
        <f t="shared" si="36"/>
        <v>0</v>
      </c>
      <c r="AA91" s="34">
        <f t="shared" si="21"/>
        <v>0</v>
      </c>
      <c r="AB91" s="31">
        <f t="shared" si="37"/>
        <v>0</v>
      </c>
      <c r="AC91" s="110">
        <f t="shared" si="22"/>
        <v>0</v>
      </c>
      <c r="AD91" s="35"/>
    </row>
    <row r="92" spans="1:30" ht="17.25" x14ac:dyDescent="0.25">
      <c r="A92" s="46"/>
      <c r="B92" s="47"/>
      <c r="C92" s="47"/>
      <c r="D92" s="49"/>
      <c r="E92" s="50"/>
      <c r="F92" s="50"/>
      <c r="G92" s="51"/>
      <c r="H92" s="51"/>
      <c r="I92" s="27">
        <f t="shared" si="23"/>
        <v>0</v>
      </c>
      <c r="J92" s="119" t="str">
        <f t="shared" si="24"/>
        <v/>
      </c>
      <c r="K92" s="116" t="str">
        <f t="shared" si="25"/>
        <v/>
      </c>
      <c r="L92" s="85"/>
      <c r="M92" s="88" t="s">
        <v>25</v>
      </c>
      <c r="N92" s="97"/>
      <c r="O92" s="28">
        <f t="shared" si="26"/>
        <v>0</v>
      </c>
      <c r="P92" s="29">
        <f t="shared" si="27"/>
        <v>0</v>
      </c>
      <c r="Q92" s="29">
        <f t="shared" si="28"/>
        <v>0</v>
      </c>
      <c r="R92" s="29">
        <f t="shared" si="29"/>
        <v>0</v>
      </c>
      <c r="S92" s="30">
        <f t="shared" si="30"/>
        <v>0</v>
      </c>
      <c r="T92" s="95">
        <f t="shared" si="20"/>
        <v>0</v>
      </c>
      <c r="U92" s="32">
        <f t="shared" si="31"/>
        <v>0</v>
      </c>
      <c r="V92" s="33">
        <f t="shared" si="32"/>
        <v>0</v>
      </c>
      <c r="W92" s="32">
        <f t="shared" si="33"/>
        <v>0</v>
      </c>
      <c r="X92" s="34">
        <f t="shared" si="34"/>
        <v>0</v>
      </c>
      <c r="Y92" s="32">
        <f t="shared" si="35"/>
        <v>0</v>
      </c>
      <c r="Z92" s="32">
        <f t="shared" si="36"/>
        <v>0</v>
      </c>
      <c r="AA92" s="34">
        <f t="shared" si="21"/>
        <v>0</v>
      </c>
      <c r="AB92" s="31">
        <f t="shared" si="37"/>
        <v>0</v>
      </c>
      <c r="AC92" s="110">
        <f t="shared" si="22"/>
        <v>0</v>
      </c>
      <c r="AD92" s="35"/>
    </row>
    <row r="93" spans="1:30" ht="17.25" x14ac:dyDescent="0.25">
      <c r="A93" s="46"/>
      <c r="B93" s="47"/>
      <c r="C93" s="47"/>
      <c r="D93" s="49"/>
      <c r="E93" s="50"/>
      <c r="F93" s="50"/>
      <c r="G93" s="51"/>
      <c r="H93" s="51"/>
      <c r="I93" s="27">
        <f t="shared" si="23"/>
        <v>0</v>
      </c>
      <c r="J93" s="119" t="str">
        <f t="shared" si="24"/>
        <v/>
      </c>
      <c r="K93" s="116" t="str">
        <f t="shared" si="25"/>
        <v/>
      </c>
      <c r="L93" s="85"/>
      <c r="M93" s="88" t="s">
        <v>25</v>
      </c>
      <c r="N93" s="97"/>
      <c r="O93" s="28">
        <f t="shared" si="26"/>
        <v>0</v>
      </c>
      <c r="P93" s="29">
        <f t="shared" si="27"/>
        <v>0</v>
      </c>
      <c r="Q93" s="29">
        <f t="shared" si="28"/>
        <v>0</v>
      </c>
      <c r="R93" s="29">
        <f t="shared" si="29"/>
        <v>0</v>
      </c>
      <c r="S93" s="30">
        <f t="shared" si="30"/>
        <v>0</v>
      </c>
      <c r="T93" s="95">
        <f t="shared" si="20"/>
        <v>0</v>
      </c>
      <c r="U93" s="32">
        <f t="shared" si="31"/>
        <v>0</v>
      </c>
      <c r="V93" s="33">
        <f t="shared" si="32"/>
        <v>0</v>
      </c>
      <c r="W93" s="32">
        <f t="shared" si="33"/>
        <v>0</v>
      </c>
      <c r="X93" s="34">
        <f t="shared" si="34"/>
        <v>0</v>
      </c>
      <c r="Y93" s="32">
        <f t="shared" si="35"/>
        <v>0</v>
      </c>
      <c r="Z93" s="32">
        <f t="shared" si="36"/>
        <v>0</v>
      </c>
      <c r="AA93" s="34">
        <f t="shared" si="21"/>
        <v>0</v>
      </c>
      <c r="AB93" s="31">
        <f t="shared" si="37"/>
        <v>0</v>
      </c>
      <c r="AC93" s="110">
        <f t="shared" si="22"/>
        <v>0</v>
      </c>
      <c r="AD93" s="35"/>
    </row>
    <row r="94" spans="1:30" ht="17.25" x14ac:dyDescent="0.25">
      <c r="A94" s="46"/>
      <c r="B94" s="47"/>
      <c r="C94" s="47"/>
      <c r="D94" s="49"/>
      <c r="E94" s="50"/>
      <c r="F94" s="50"/>
      <c r="G94" s="51"/>
      <c r="H94" s="51"/>
      <c r="I94" s="27">
        <f t="shared" si="23"/>
        <v>0</v>
      </c>
      <c r="J94" s="119" t="str">
        <f t="shared" si="24"/>
        <v/>
      </c>
      <c r="K94" s="116" t="str">
        <f t="shared" si="25"/>
        <v/>
      </c>
      <c r="L94" s="85"/>
      <c r="M94" s="88" t="s">
        <v>25</v>
      </c>
      <c r="N94" s="97"/>
      <c r="O94" s="28">
        <f t="shared" si="26"/>
        <v>0</v>
      </c>
      <c r="P94" s="29">
        <f t="shared" si="27"/>
        <v>0</v>
      </c>
      <c r="Q94" s="29">
        <f t="shared" si="28"/>
        <v>0</v>
      </c>
      <c r="R94" s="29">
        <f t="shared" si="29"/>
        <v>0</v>
      </c>
      <c r="S94" s="30">
        <f t="shared" si="30"/>
        <v>0</v>
      </c>
      <c r="T94" s="95">
        <f t="shared" si="20"/>
        <v>0</v>
      </c>
      <c r="U94" s="32">
        <f t="shared" si="31"/>
        <v>0</v>
      </c>
      <c r="V94" s="33">
        <f t="shared" si="32"/>
        <v>0</v>
      </c>
      <c r="W94" s="32">
        <f t="shared" si="33"/>
        <v>0</v>
      </c>
      <c r="X94" s="34">
        <f t="shared" si="34"/>
        <v>0</v>
      </c>
      <c r="Y94" s="32">
        <f t="shared" si="35"/>
        <v>0</v>
      </c>
      <c r="Z94" s="32">
        <f t="shared" si="36"/>
        <v>0</v>
      </c>
      <c r="AA94" s="34">
        <f t="shared" si="21"/>
        <v>0</v>
      </c>
      <c r="AB94" s="31">
        <f t="shared" si="37"/>
        <v>0</v>
      </c>
      <c r="AC94" s="110">
        <f t="shared" si="22"/>
        <v>0</v>
      </c>
      <c r="AD94" s="35"/>
    </row>
    <row r="95" spans="1:30" ht="17.25" x14ac:dyDescent="0.25">
      <c r="A95" s="46"/>
      <c r="B95" s="47"/>
      <c r="C95" s="47"/>
      <c r="D95" s="49"/>
      <c r="E95" s="50"/>
      <c r="F95" s="50"/>
      <c r="G95" s="51"/>
      <c r="H95" s="51"/>
      <c r="I95" s="27">
        <f t="shared" si="23"/>
        <v>0</v>
      </c>
      <c r="J95" s="119" t="str">
        <f t="shared" si="24"/>
        <v/>
      </c>
      <c r="K95" s="116" t="str">
        <f t="shared" si="25"/>
        <v/>
      </c>
      <c r="L95" s="85"/>
      <c r="M95" s="88" t="s">
        <v>25</v>
      </c>
      <c r="N95" s="97"/>
      <c r="O95" s="28">
        <f t="shared" si="26"/>
        <v>0</v>
      </c>
      <c r="P95" s="29">
        <f t="shared" si="27"/>
        <v>0</v>
      </c>
      <c r="Q95" s="29">
        <f t="shared" si="28"/>
        <v>0</v>
      </c>
      <c r="R95" s="29">
        <f t="shared" si="29"/>
        <v>0</v>
      </c>
      <c r="S95" s="30">
        <f t="shared" si="30"/>
        <v>0</v>
      </c>
      <c r="T95" s="95">
        <f t="shared" si="20"/>
        <v>0</v>
      </c>
      <c r="U95" s="32">
        <f t="shared" si="31"/>
        <v>0</v>
      </c>
      <c r="V95" s="33">
        <f t="shared" si="32"/>
        <v>0</v>
      </c>
      <c r="W95" s="32">
        <f t="shared" si="33"/>
        <v>0</v>
      </c>
      <c r="X95" s="34">
        <f t="shared" si="34"/>
        <v>0</v>
      </c>
      <c r="Y95" s="32">
        <f t="shared" si="35"/>
        <v>0</v>
      </c>
      <c r="Z95" s="32">
        <f t="shared" si="36"/>
        <v>0</v>
      </c>
      <c r="AA95" s="34">
        <f t="shared" si="21"/>
        <v>0</v>
      </c>
      <c r="AB95" s="31">
        <f t="shared" si="37"/>
        <v>0</v>
      </c>
      <c r="AC95" s="110">
        <f t="shared" si="22"/>
        <v>0</v>
      </c>
      <c r="AD95" s="35"/>
    </row>
    <row r="96" spans="1:30" ht="17.25" x14ac:dyDescent="0.25">
      <c r="A96" s="46"/>
      <c r="B96" s="47"/>
      <c r="C96" s="47"/>
      <c r="D96" s="49"/>
      <c r="E96" s="50"/>
      <c r="F96" s="50"/>
      <c r="G96" s="51"/>
      <c r="H96" s="51"/>
      <c r="I96" s="27">
        <f t="shared" si="23"/>
        <v>0</v>
      </c>
      <c r="J96" s="119" t="str">
        <f t="shared" si="24"/>
        <v/>
      </c>
      <c r="K96" s="116" t="str">
        <f t="shared" si="25"/>
        <v/>
      </c>
      <c r="L96" s="85"/>
      <c r="M96" s="88" t="s">
        <v>25</v>
      </c>
      <c r="N96" s="97"/>
      <c r="O96" s="28">
        <f t="shared" si="26"/>
        <v>0</v>
      </c>
      <c r="P96" s="29">
        <f t="shared" si="27"/>
        <v>0</v>
      </c>
      <c r="Q96" s="29">
        <f t="shared" si="28"/>
        <v>0</v>
      </c>
      <c r="R96" s="29">
        <f t="shared" si="29"/>
        <v>0</v>
      </c>
      <c r="S96" s="30">
        <f t="shared" si="30"/>
        <v>0</v>
      </c>
      <c r="T96" s="95">
        <f t="shared" si="20"/>
        <v>0</v>
      </c>
      <c r="U96" s="32">
        <f t="shared" si="31"/>
        <v>0</v>
      </c>
      <c r="V96" s="33">
        <f t="shared" si="32"/>
        <v>0</v>
      </c>
      <c r="W96" s="32">
        <f t="shared" si="33"/>
        <v>0</v>
      </c>
      <c r="X96" s="34">
        <f t="shared" si="34"/>
        <v>0</v>
      </c>
      <c r="Y96" s="32">
        <f t="shared" si="35"/>
        <v>0</v>
      </c>
      <c r="Z96" s="32">
        <f t="shared" si="36"/>
        <v>0</v>
      </c>
      <c r="AA96" s="34">
        <f t="shared" si="21"/>
        <v>0</v>
      </c>
      <c r="AB96" s="31">
        <f t="shared" si="37"/>
        <v>0</v>
      </c>
      <c r="AC96" s="110">
        <f t="shared" si="22"/>
        <v>0</v>
      </c>
      <c r="AD96" s="35"/>
    </row>
    <row r="97" spans="1:30" ht="17.25" x14ac:dyDescent="0.25">
      <c r="A97" s="46"/>
      <c r="B97" s="47"/>
      <c r="C97" s="47"/>
      <c r="D97" s="49"/>
      <c r="E97" s="50"/>
      <c r="F97" s="50"/>
      <c r="G97" s="51"/>
      <c r="H97" s="51"/>
      <c r="I97" s="27">
        <f t="shared" si="23"/>
        <v>0</v>
      </c>
      <c r="J97" s="119" t="str">
        <f t="shared" si="24"/>
        <v/>
      </c>
      <c r="K97" s="116" t="str">
        <f t="shared" si="25"/>
        <v/>
      </c>
      <c r="L97" s="85"/>
      <c r="M97" s="88" t="s">
        <v>25</v>
      </c>
      <c r="N97" s="97"/>
      <c r="O97" s="28">
        <f t="shared" si="26"/>
        <v>0</v>
      </c>
      <c r="P97" s="29">
        <f t="shared" si="27"/>
        <v>0</v>
      </c>
      <c r="Q97" s="29">
        <f t="shared" si="28"/>
        <v>0</v>
      </c>
      <c r="R97" s="29">
        <f t="shared" si="29"/>
        <v>0</v>
      </c>
      <c r="S97" s="30">
        <f t="shared" si="30"/>
        <v>0</v>
      </c>
      <c r="T97" s="95">
        <f t="shared" si="20"/>
        <v>0</v>
      </c>
      <c r="U97" s="32">
        <f t="shared" si="31"/>
        <v>0</v>
      </c>
      <c r="V97" s="33">
        <f t="shared" si="32"/>
        <v>0</v>
      </c>
      <c r="W97" s="32">
        <f t="shared" si="33"/>
        <v>0</v>
      </c>
      <c r="X97" s="34">
        <f t="shared" si="34"/>
        <v>0</v>
      </c>
      <c r="Y97" s="32">
        <f t="shared" si="35"/>
        <v>0</v>
      </c>
      <c r="Z97" s="32">
        <f t="shared" si="36"/>
        <v>0</v>
      </c>
      <c r="AA97" s="34">
        <f t="shared" si="21"/>
        <v>0</v>
      </c>
      <c r="AB97" s="31">
        <f t="shared" si="37"/>
        <v>0</v>
      </c>
      <c r="AC97" s="110">
        <f t="shared" si="22"/>
        <v>0</v>
      </c>
      <c r="AD97" s="35"/>
    </row>
    <row r="98" spans="1:30" ht="17.25" x14ac:dyDescent="0.25">
      <c r="A98" s="46"/>
      <c r="B98" s="47"/>
      <c r="C98" s="47"/>
      <c r="D98" s="49"/>
      <c r="E98" s="50"/>
      <c r="F98" s="50"/>
      <c r="G98" s="51"/>
      <c r="H98" s="51"/>
      <c r="I98" s="27">
        <f t="shared" si="23"/>
        <v>0</v>
      </c>
      <c r="J98" s="119" t="str">
        <f t="shared" si="24"/>
        <v/>
      </c>
      <c r="K98" s="116" t="str">
        <f t="shared" si="25"/>
        <v/>
      </c>
      <c r="L98" s="85"/>
      <c r="M98" s="88" t="s">
        <v>25</v>
      </c>
      <c r="N98" s="97"/>
      <c r="O98" s="28">
        <f t="shared" si="26"/>
        <v>0</v>
      </c>
      <c r="P98" s="29">
        <f t="shared" si="27"/>
        <v>0</v>
      </c>
      <c r="Q98" s="29">
        <f t="shared" si="28"/>
        <v>0</v>
      </c>
      <c r="R98" s="29">
        <f t="shared" si="29"/>
        <v>0</v>
      </c>
      <c r="S98" s="30">
        <f t="shared" si="30"/>
        <v>0</v>
      </c>
      <c r="T98" s="95">
        <f t="shared" si="20"/>
        <v>0</v>
      </c>
      <c r="U98" s="32">
        <f t="shared" si="31"/>
        <v>0</v>
      </c>
      <c r="V98" s="33">
        <f t="shared" si="32"/>
        <v>0</v>
      </c>
      <c r="W98" s="32">
        <f t="shared" si="33"/>
        <v>0</v>
      </c>
      <c r="X98" s="34">
        <f t="shared" si="34"/>
        <v>0</v>
      </c>
      <c r="Y98" s="32">
        <f t="shared" si="35"/>
        <v>0</v>
      </c>
      <c r="Z98" s="32">
        <f t="shared" si="36"/>
        <v>0</v>
      </c>
      <c r="AA98" s="34">
        <f t="shared" si="21"/>
        <v>0</v>
      </c>
      <c r="AB98" s="31">
        <f t="shared" si="37"/>
        <v>0</v>
      </c>
      <c r="AC98" s="110">
        <f t="shared" si="22"/>
        <v>0</v>
      </c>
      <c r="AD98" s="35"/>
    </row>
    <row r="99" spans="1:30" ht="17.25" x14ac:dyDescent="0.25">
      <c r="A99" s="46"/>
      <c r="B99" s="47"/>
      <c r="C99" s="47"/>
      <c r="D99" s="49"/>
      <c r="E99" s="50"/>
      <c r="F99" s="50"/>
      <c r="G99" s="51"/>
      <c r="H99" s="51"/>
      <c r="I99" s="27">
        <f t="shared" si="23"/>
        <v>0</v>
      </c>
      <c r="J99" s="119" t="str">
        <f t="shared" si="24"/>
        <v/>
      </c>
      <c r="K99" s="116" t="str">
        <f t="shared" si="25"/>
        <v/>
      </c>
      <c r="L99" s="85"/>
      <c r="M99" s="88" t="s">
        <v>25</v>
      </c>
      <c r="N99" s="97"/>
      <c r="O99" s="28">
        <f t="shared" si="26"/>
        <v>0</v>
      </c>
      <c r="P99" s="29">
        <f t="shared" si="27"/>
        <v>0</v>
      </c>
      <c r="Q99" s="29">
        <f t="shared" si="28"/>
        <v>0</v>
      </c>
      <c r="R99" s="29">
        <f t="shared" si="29"/>
        <v>0</v>
      </c>
      <c r="S99" s="30">
        <f t="shared" si="30"/>
        <v>0</v>
      </c>
      <c r="T99" s="95">
        <f t="shared" si="20"/>
        <v>0</v>
      </c>
      <c r="U99" s="32">
        <f t="shared" si="31"/>
        <v>0</v>
      </c>
      <c r="V99" s="33">
        <f t="shared" si="32"/>
        <v>0</v>
      </c>
      <c r="W99" s="32">
        <f t="shared" si="33"/>
        <v>0</v>
      </c>
      <c r="X99" s="34">
        <f t="shared" si="34"/>
        <v>0</v>
      </c>
      <c r="Y99" s="32">
        <f t="shared" si="35"/>
        <v>0</v>
      </c>
      <c r="Z99" s="32">
        <f t="shared" si="36"/>
        <v>0</v>
      </c>
      <c r="AA99" s="34">
        <f t="shared" si="21"/>
        <v>0</v>
      </c>
      <c r="AB99" s="31">
        <f t="shared" si="37"/>
        <v>0</v>
      </c>
      <c r="AC99" s="110">
        <f t="shared" si="22"/>
        <v>0</v>
      </c>
      <c r="AD99" s="35"/>
    </row>
    <row r="100" spans="1:30" ht="17.25" x14ac:dyDescent="0.25">
      <c r="A100" s="46"/>
      <c r="B100" s="47"/>
      <c r="C100" s="47"/>
      <c r="D100" s="49"/>
      <c r="E100" s="50"/>
      <c r="F100" s="50"/>
      <c r="G100" s="51"/>
      <c r="H100" s="51"/>
      <c r="I100" s="27">
        <f t="shared" si="23"/>
        <v>0</v>
      </c>
      <c r="J100" s="119" t="str">
        <f t="shared" si="24"/>
        <v/>
      </c>
      <c r="K100" s="116" t="str">
        <f t="shared" si="25"/>
        <v/>
      </c>
      <c r="L100" s="85"/>
      <c r="M100" s="88" t="s">
        <v>25</v>
      </c>
      <c r="N100" s="97"/>
      <c r="O100" s="28">
        <f t="shared" si="26"/>
        <v>0</v>
      </c>
      <c r="P100" s="29">
        <f t="shared" si="27"/>
        <v>0</v>
      </c>
      <c r="Q100" s="29">
        <f t="shared" si="28"/>
        <v>0</v>
      </c>
      <c r="R100" s="29">
        <f t="shared" si="29"/>
        <v>0</v>
      </c>
      <c r="S100" s="30">
        <f t="shared" si="30"/>
        <v>0</v>
      </c>
      <c r="T100" s="95">
        <f t="shared" si="20"/>
        <v>0</v>
      </c>
      <c r="U100" s="32">
        <f t="shared" si="31"/>
        <v>0</v>
      </c>
      <c r="V100" s="33">
        <f t="shared" si="32"/>
        <v>0</v>
      </c>
      <c r="W100" s="32">
        <f t="shared" si="33"/>
        <v>0</v>
      </c>
      <c r="X100" s="34">
        <f t="shared" si="34"/>
        <v>0</v>
      </c>
      <c r="Y100" s="32">
        <f t="shared" si="35"/>
        <v>0</v>
      </c>
      <c r="Z100" s="32">
        <f t="shared" si="36"/>
        <v>0</v>
      </c>
      <c r="AA100" s="34">
        <f t="shared" si="21"/>
        <v>0</v>
      </c>
      <c r="AB100" s="31">
        <f t="shared" si="37"/>
        <v>0</v>
      </c>
      <c r="AC100" s="110">
        <f t="shared" si="22"/>
        <v>0</v>
      </c>
      <c r="AD100" s="35"/>
    </row>
    <row r="101" spans="1:30" ht="17.25" x14ac:dyDescent="0.25">
      <c r="A101" s="46"/>
      <c r="B101" s="47"/>
      <c r="C101" s="47"/>
      <c r="D101" s="49"/>
      <c r="E101" s="50"/>
      <c r="F101" s="50"/>
      <c r="G101" s="51"/>
      <c r="H101" s="51"/>
      <c r="I101" s="27">
        <f t="shared" si="23"/>
        <v>0</v>
      </c>
      <c r="J101" s="119" t="str">
        <f t="shared" si="24"/>
        <v/>
      </c>
      <c r="K101" s="116" t="str">
        <f t="shared" si="25"/>
        <v/>
      </c>
      <c r="L101" s="85"/>
      <c r="M101" s="88" t="s">
        <v>25</v>
      </c>
      <c r="N101" s="97"/>
      <c r="O101" s="28">
        <f t="shared" si="26"/>
        <v>0</v>
      </c>
      <c r="P101" s="29">
        <f t="shared" si="27"/>
        <v>0</v>
      </c>
      <c r="Q101" s="29">
        <f t="shared" si="28"/>
        <v>0</v>
      </c>
      <c r="R101" s="29">
        <f t="shared" si="29"/>
        <v>0</v>
      </c>
      <c r="S101" s="30">
        <f t="shared" si="30"/>
        <v>0</v>
      </c>
      <c r="T101" s="95">
        <f t="shared" si="20"/>
        <v>0</v>
      </c>
      <c r="U101" s="32">
        <f t="shared" si="31"/>
        <v>0</v>
      </c>
      <c r="V101" s="33">
        <f t="shared" si="32"/>
        <v>0</v>
      </c>
      <c r="W101" s="32">
        <f t="shared" si="33"/>
        <v>0</v>
      </c>
      <c r="X101" s="34">
        <f t="shared" si="34"/>
        <v>0</v>
      </c>
      <c r="Y101" s="32">
        <f t="shared" si="35"/>
        <v>0</v>
      </c>
      <c r="Z101" s="32">
        <f t="shared" si="36"/>
        <v>0</v>
      </c>
      <c r="AA101" s="34">
        <f t="shared" si="21"/>
        <v>0</v>
      </c>
      <c r="AB101" s="31">
        <f t="shared" si="37"/>
        <v>0</v>
      </c>
      <c r="AC101" s="110">
        <f t="shared" si="22"/>
        <v>0</v>
      </c>
      <c r="AD101" s="35"/>
    </row>
    <row r="102" spans="1:30" ht="17.25" x14ac:dyDescent="0.25">
      <c r="A102" s="46"/>
      <c r="B102" s="47"/>
      <c r="C102" s="47"/>
      <c r="D102" s="49"/>
      <c r="E102" s="50"/>
      <c r="F102" s="50"/>
      <c r="G102" s="51"/>
      <c r="H102" s="51"/>
      <c r="I102" s="27">
        <f t="shared" si="23"/>
        <v>0</v>
      </c>
      <c r="J102" s="119" t="str">
        <f t="shared" si="24"/>
        <v/>
      </c>
      <c r="K102" s="116" t="str">
        <f t="shared" si="25"/>
        <v/>
      </c>
      <c r="L102" s="85"/>
      <c r="M102" s="88" t="s">
        <v>25</v>
      </c>
      <c r="N102" s="97"/>
      <c r="O102" s="28">
        <f t="shared" si="26"/>
        <v>0</v>
      </c>
      <c r="P102" s="29">
        <f t="shared" si="27"/>
        <v>0</v>
      </c>
      <c r="Q102" s="29">
        <f t="shared" si="28"/>
        <v>0</v>
      </c>
      <c r="R102" s="29">
        <f t="shared" si="29"/>
        <v>0</v>
      </c>
      <c r="S102" s="30">
        <f t="shared" si="30"/>
        <v>0</v>
      </c>
      <c r="T102" s="95">
        <f t="shared" si="20"/>
        <v>0</v>
      </c>
      <c r="U102" s="32">
        <f t="shared" si="31"/>
        <v>0</v>
      </c>
      <c r="V102" s="33">
        <f t="shared" si="32"/>
        <v>0</v>
      </c>
      <c r="W102" s="32">
        <f t="shared" si="33"/>
        <v>0</v>
      </c>
      <c r="X102" s="34">
        <f t="shared" si="34"/>
        <v>0</v>
      </c>
      <c r="Y102" s="32">
        <f t="shared" si="35"/>
        <v>0</v>
      </c>
      <c r="Z102" s="32">
        <f t="shared" si="36"/>
        <v>0</v>
      </c>
      <c r="AA102" s="34">
        <f t="shared" si="21"/>
        <v>0</v>
      </c>
      <c r="AB102" s="31">
        <f t="shared" si="37"/>
        <v>0</v>
      </c>
      <c r="AC102" s="110">
        <f t="shared" si="22"/>
        <v>0</v>
      </c>
      <c r="AD102" s="35"/>
    </row>
    <row r="103" spans="1:30" ht="17.25" x14ac:dyDescent="0.25">
      <c r="A103" s="46"/>
      <c r="B103" s="47"/>
      <c r="C103" s="47"/>
      <c r="D103" s="49"/>
      <c r="E103" s="50"/>
      <c r="F103" s="50"/>
      <c r="G103" s="51"/>
      <c r="H103" s="51"/>
      <c r="I103" s="27">
        <f t="shared" si="23"/>
        <v>0</v>
      </c>
      <c r="J103" s="119" t="str">
        <f t="shared" si="24"/>
        <v/>
      </c>
      <c r="K103" s="116" t="str">
        <f t="shared" si="25"/>
        <v/>
      </c>
      <c r="L103" s="85"/>
      <c r="M103" s="88" t="s">
        <v>25</v>
      </c>
      <c r="N103" s="97"/>
      <c r="O103" s="28">
        <f t="shared" si="26"/>
        <v>0</v>
      </c>
      <c r="P103" s="29">
        <f t="shared" si="27"/>
        <v>0</v>
      </c>
      <c r="Q103" s="29">
        <f t="shared" si="28"/>
        <v>0</v>
      </c>
      <c r="R103" s="29">
        <f t="shared" si="29"/>
        <v>0</v>
      </c>
      <c r="S103" s="30">
        <f t="shared" si="30"/>
        <v>0</v>
      </c>
      <c r="T103" s="95">
        <f t="shared" si="20"/>
        <v>0</v>
      </c>
      <c r="U103" s="32">
        <f t="shared" si="31"/>
        <v>0</v>
      </c>
      <c r="V103" s="33">
        <f t="shared" si="32"/>
        <v>0</v>
      </c>
      <c r="W103" s="32">
        <f t="shared" si="33"/>
        <v>0</v>
      </c>
      <c r="X103" s="34">
        <f t="shared" si="34"/>
        <v>0</v>
      </c>
      <c r="Y103" s="32">
        <f t="shared" si="35"/>
        <v>0</v>
      </c>
      <c r="Z103" s="32">
        <f t="shared" si="36"/>
        <v>0</v>
      </c>
      <c r="AA103" s="34">
        <f t="shared" si="21"/>
        <v>0</v>
      </c>
      <c r="AB103" s="31">
        <f t="shared" si="37"/>
        <v>0</v>
      </c>
      <c r="AC103" s="110">
        <f t="shared" si="22"/>
        <v>0</v>
      </c>
      <c r="AD103" s="35"/>
    </row>
    <row r="104" spans="1:30" ht="17.25" x14ac:dyDescent="0.25">
      <c r="A104" s="46"/>
      <c r="B104" s="47"/>
      <c r="C104" s="47"/>
      <c r="D104" s="49"/>
      <c r="E104" s="50"/>
      <c r="F104" s="50"/>
      <c r="G104" s="51"/>
      <c r="H104" s="51"/>
      <c r="I104" s="27">
        <f t="shared" si="23"/>
        <v>0</v>
      </c>
      <c r="J104" s="119" t="str">
        <f t="shared" si="24"/>
        <v/>
      </c>
      <c r="K104" s="116" t="str">
        <f t="shared" si="25"/>
        <v/>
      </c>
      <c r="L104" s="85"/>
      <c r="M104" s="88" t="s">
        <v>25</v>
      </c>
      <c r="N104" s="97"/>
      <c r="O104" s="28">
        <f t="shared" si="26"/>
        <v>0</v>
      </c>
      <c r="P104" s="29">
        <f t="shared" si="27"/>
        <v>0</v>
      </c>
      <c r="Q104" s="29">
        <f t="shared" si="28"/>
        <v>0</v>
      </c>
      <c r="R104" s="29">
        <f t="shared" si="29"/>
        <v>0</v>
      </c>
      <c r="S104" s="30">
        <f t="shared" si="30"/>
        <v>0</v>
      </c>
      <c r="T104" s="95">
        <f t="shared" si="20"/>
        <v>0</v>
      </c>
      <c r="U104" s="32">
        <f t="shared" si="31"/>
        <v>0</v>
      </c>
      <c r="V104" s="33">
        <f t="shared" si="32"/>
        <v>0</v>
      </c>
      <c r="W104" s="32">
        <f t="shared" si="33"/>
        <v>0</v>
      </c>
      <c r="X104" s="34">
        <f t="shared" si="34"/>
        <v>0</v>
      </c>
      <c r="Y104" s="32">
        <f t="shared" si="35"/>
        <v>0</v>
      </c>
      <c r="Z104" s="32">
        <f t="shared" si="36"/>
        <v>0</v>
      </c>
      <c r="AA104" s="34">
        <f t="shared" si="21"/>
        <v>0</v>
      </c>
      <c r="AB104" s="31">
        <f t="shared" si="37"/>
        <v>0</v>
      </c>
      <c r="AC104" s="110">
        <f t="shared" si="22"/>
        <v>0</v>
      </c>
      <c r="AD104" s="35"/>
    </row>
    <row r="105" spans="1:30" ht="17.25" x14ac:dyDescent="0.25">
      <c r="A105" s="46"/>
      <c r="B105" s="47"/>
      <c r="C105" s="47"/>
      <c r="D105" s="49"/>
      <c r="E105" s="50"/>
      <c r="F105" s="50"/>
      <c r="G105" s="51"/>
      <c r="H105" s="51"/>
      <c r="I105" s="27">
        <f t="shared" si="23"/>
        <v>0</v>
      </c>
      <c r="J105" s="119" t="str">
        <f t="shared" si="24"/>
        <v/>
      </c>
      <c r="K105" s="116" t="str">
        <f t="shared" si="25"/>
        <v/>
      </c>
      <c r="L105" s="85"/>
      <c r="M105" s="88" t="s">
        <v>25</v>
      </c>
      <c r="N105" s="97"/>
      <c r="O105" s="28">
        <f t="shared" si="26"/>
        <v>0</v>
      </c>
      <c r="P105" s="29">
        <f t="shared" si="27"/>
        <v>0</v>
      </c>
      <c r="Q105" s="29">
        <f t="shared" si="28"/>
        <v>0</v>
      </c>
      <c r="R105" s="29">
        <f t="shared" si="29"/>
        <v>0</v>
      </c>
      <c r="S105" s="30">
        <f t="shared" si="30"/>
        <v>0</v>
      </c>
      <c r="T105" s="95">
        <f t="shared" si="20"/>
        <v>0</v>
      </c>
      <c r="U105" s="32">
        <f t="shared" si="31"/>
        <v>0</v>
      </c>
      <c r="V105" s="33">
        <f t="shared" si="32"/>
        <v>0</v>
      </c>
      <c r="W105" s="32">
        <f t="shared" si="33"/>
        <v>0</v>
      </c>
      <c r="X105" s="34">
        <f t="shared" si="34"/>
        <v>0</v>
      </c>
      <c r="Y105" s="32">
        <f t="shared" si="35"/>
        <v>0</v>
      </c>
      <c r="Z105" s="32">
        <f t="shared" si="36"/>
        <v>0</v>
      </c>
      <c r="AA105" s="34">
        <f t="shared" si="21"/>
        <v>0</v>
      </c>
      <c r="AB105" s="31">
        <f t="shared" si="37"/>
        <v>0</v>
      </c>
      <c r="AC105" s="110">
        <f t="shared" si="22"/>
        <v>0</v>
      </c>
      <c r="AD105" s="35"/>
    </row>
    <row r="106" spans="1:30" ht="17.25" x14ac:dyDescent="0.25">
      <c r="A106" s="46"/>
      <c r="B106" s="47"/>
      <c r="C106" s="47"/>
      <c r="D106" s="49"/>
      <c r="E106" s="50"/>
      <c r="F106" s="50"/>
      <c r="G106" s="51"/>
      <c r="H106" s="51"/>
      <c r="I106" s="27">
        <f t="shared" si="23"/>
        <v>0</v>
      </c>
      <c r="J106" s="119" t="str">
        <f t="shared" si="24"/>
        <v/>
      </c>
      <c r="K106" s="116" t="str">
        <f t="shared" si="25"/>
        <v/>
      </c>
      <c r="L106" s="85"/>
      <c r="M106" s="88" t="s">
        <v>25</v>
      </c>
      <c r="N106" s="97"/>
      <c r="O106" s="28">
        <f t="shared" si="26"/>
        <v>0</v>
      </c>
      <c r="P106" s="29">
        <f t="shared" si="27"/>
        <v>0</v>
      </c>
      <c r="Q106" s="29">
        <f t="shared" si="28"/>
        <v>0</v>
      </c>
      <c r="R106" s="29">
        <f t="shared" si="29"/>
        <v>0</v>
      </c>
      <c r="S106" s="30">
        <f t="shared" si="30"/>
        <v>0</v>
      </c>
      <c r="T106" s="95">
        <f t="shared" si="20"/>
        <v>0</v>
      </c>
      <c r="U106" s="32">
        <f t="shared" si="31"/>
        <v>0</v>
      </c>
      <c r="V106" s="33">
        <f t="shared" si="32"/>
        <v>0</v>
      </c>
      <c r="W106" s="32">
        <f t="shared" si="33"/>
        <v>0</v>
      </c>
      <c r="X106" s="34">
        <f t="shared" si="34"/>
        <v>0</v>
      </c>
      <c r="Y106" s="32">
        <f t="shared" si="35"/>
        <v>0</v>
      </c>
      <c r="Z106" s="32">
        <f t="shared" si="36"/>
        <v>0</v>
      </c>
      <c r="AA106" s="34">
        <f t="shared" si="21"/>
        <v>0</v>
      </c>
      <c r="AB106" s="31">
        <f t="shared" si="37"/>
        <v>0</v>
      </c>
      <c r="AC106" s="110">
        <f t="shared" si="22"/>
        <v>0</v>
      </c>
      <c r="AD106" s="35"/>
    </row>
    <row r="107" spans="1:30" ht="17.25" x14ac:dyDescent="0.25">
      <c r="A107" s="46"/>
      <c r="B107" s="47"/>
      <c r="C107" s="47"/>
      <c r="D107" s="49"/>
      <c r="E107" s="50"/>
      <c r="F107" s="50"/>
      <c r="G107" s="51"/>
      <c r="H107" s="51"/>
      <c r="I107" s="27">
        <f t="shared" si="23"/>
        <v>0</v>
      </c>
      <c r="J107" s="119" t="str">
        <f t="shared" si="24"/>
        <v/>
      </c>
      <c r="K107" s="116" t="str">
        <f t="shared" si="25"/>
        <v/>
      </c>
      <c r="L107" s="85"/>
      <c r="M107" s="88" t="s">
        <v>25</v>
      </c>
      <c r="N107" s="97"/>
      <c r="O107" s="28">
        <f t="shared" si="26"/>
        <v>0</v>
      </c>
      <c r="P107" s="29">
        <f t="shared" si="27"/>
        <v>0</v>
      </c>
      <c r="Q107" s="29">
        <f t="shared" si="28"/>
        <v>0</v>
      </c>
      <c r="R107" s="29">
        <f t="shared" si="29"/>
        <v>0</v>
      </c>
      <c r="S107" s="30">
        <f t="shared" si="30"/>
        <v>0</v>
      </c>
      <c r="T107" s="95">
        <f t="shared" si="20"/>
        <v>0</v>
      </c>
      <c r="U107" s="32">
        <f t="shared" si="31"/>
        <v>0</v>
      </c>
      <c r="V107" s="33">
        <f t="shared" si="32"/>
        <v>0</v>
      </c>
      <c r="W107" s="32">
        <f t="shared" si="33"/>
        <v>0</v>
      </c>
      <c r="X107" s="34">
        <f t="shared" si="34"/>
        <v>0</v>
      </c>
      <c r="Y107" s="32">
        <f t="shared" si="35"/>
        <v>0</v>
      </c>
      <c r="Z107" s="32">
        <f t="shared" si="36"/>
        <v>0</v>
      </c>
      <c r="AA107" s="34">
        <f t="shared" si="21"/>
        <v>0</v>
      </c>
      <c r="AB107" s="31">
        <f t="shared" si="37"/>
        <v>0</v>
      </c>
      <c r="AC107" s="110">
        <f t="shared" si="22"/>
        <v>0</v>
      </c>
      <c r="AD107" s="35"/>
    </row>
    <row r="108" spans="1:30" ht="17.25" x14ac:dyDescent="0.25">
      <c r="A108" s="46"/>
      <c r="B108" s="47"/>
      <c r="C108" s="47"/>
      <c r="D108" s="49"/>
      <c r="E108" s="50"/>
      <c r="F108" s="50"/>
      <c r="G108" s="51"/>
      <c r="H108" s="51"/>
      <c r="I108" s="27">
        <f t="shared" si="23"/>
        <v>0</v>
      </c>
      <c r="J108" s="119" t="str">
        <f t="shared" si="24"/>
        <v/>
      </c>
      <c r="K108" s="116" t="str">
        <f t="shared" si="25"/>
        <v/>
      </c>
      <c r="L108" s="85"/>
      <c r="M108" s="88" t="s">
        <v>25</v>
      </c>
      <c r="N108" s="97"/>
      <c r="O108" s="28">
        <f t="shared" si="26"/>
        <v>0</v>
      </c>
      <c r="P108" s="29">
        <f t="shared" si="27"/>
        <v>0</v>
      </c>
      <c r="Q108" s="29">
        <f t="shared" si="28"/>
        <v>0</v>
      </c>
      <c r="R108" s="29">
        <f t="shared" si="29"/>
        <v>0</v>
      </c>
      <c r="S108" s="30">
        <f t="shared" si="30"/>
        <v>0</v>
      </c>
      <c r="T108" s="95">
        <f t="shared" si="20"/>
        <v>0</v>
      </c>
      <c r="U108" s="32">
        <f t="shared" si="31"/>
        <v>0</v>
      </c>
      <c r="V108" s="33">
        <f t="shared" si="32"/>
        <v>0</v>
      </c>
      <c r="W108" s="32">
        <f t="shared" si="33"/>
        <v>0</v>
      </c>
      <c r="X108" s="34">
        <f t="shared" si="34"/>
        <v>0</v>
      </c>
      <c r="Y108" s="32">
        <f t="shared" si="35"/>
        <v>0</v>
      </c>
      <c r="Z108" s="32">
        <f t="shared" si="36"/>
        <v>0</v>
      </c>
      <c r="AA108" s="34">
        <f t="shared" si="21"/>
        <v>0</v>
      </c>
      <c r="AB108" s="31">
        <f t="shared" si="37"/>
        <v>0</v>
      </c>
      <c r="AC108" s="110">
        <f t="shared" si="22"/>
        <v>0</v>
      </c>
      <c r="AD108" s="35"/>
    </row>
    <row r="109" spans="1:30" ht="17.25" x14ac:dyDescent="0.25">
      <c r="A109" s="46"/>
      <c r="B109" s="47"/>
      <c r="C109" s="47"/>
      <c r="D109" s="49"/>
      <c r="E109" s="50"/>
      <c r="F109" s="50"/>
      <c r="G109" s="51"/>
      <c r="H109" s="51"/>
      <c r="I109" s="27">
        <f t="shared" si="23"/>
        <v>0</v>
      </c>
      <c r="J109" s="119" t="str">
        <f t="shared" si="24"/>
        <v/>
      </c>
      <c r="K109" s="116" t="str">
        <f t="shared" si="25"/>
        <v/>
      </c>
      <c r="L109" s="85"/>
      <c r="M109" s="88" t="s">
        <v>25</v>
      </c>
      <c r="N109" s="97"/>
      <c r="O109" s="28">
        <f t="shared" si="26"/>
        <v>0</v>
      </c>
      <c r="P109" s="29">
        <f t="shared" si="27"/>
        <v>0</v>
      </c>
      <c r="Q109" s="29">
        <f t="shared" si="28"/>
        <v>0</v>
      </c>
      <c r="R109" s="29">
        <f t="shared" si="29"/>
        <v>0</v>
      </c>
      <c r="S109" s="30">
        <f t="shared" si="30"/>
        <v>0</v>
      </c>
      <c r="T109" s="95">
        <f t="shared" si="20"/>
        <v>0</v>
      </c>
      <c r="U109" s="32">
        <f t="shared" si="31"/>
        <v>0</v>
      </c>
      <c r="V109" s="33">
        <f t="shared" si="32"/>
        <v>0</v>
      </c>
      <c r="W109" s="32">
        <f t="shared" si="33"/>
        <v>0</v>
      </c>
      <c r="X109" s="34">
        <f t="shared" si="34"/>
        <v>0</v>
      </c>
      <c r="Y109" s="32">
        <f t="shared" si="35"/>
        <v>0</v>
      </c>
      <c r="Z109" s="32">
        <f t="shared" si="36"/>
        <v>0</v>
      </c>
      <c r="AA109" s="34">
        <f t="shared" si="21"/>
        <v>0</v>
      </c>
      <c r="AB109" s="31">
        <f t="shared" si="37"/>
        <v>0</v>
      </c>
      <c r="AC109" s="110">
        <f t="shared" si="22"/>
        <v>0</v>
      </c>
      <c r="AD109" s="35"/>
    </row>
    <row r="110" spans="1:30" ht="17.25" x14ac:dyDescent="0.25">
      <c r="A110" s="46"/>
      <c r="B110" s="47"/>
      <c r="C110" s="47"/>
      <c r="D110" s="49"/>
      <c r="E110" s="50"/>
      <c r="F110" s="50"/>
      <c r="G110" s="51"/>
      <c r="H110" s="51"/>
      <c r="I110" s="27">
        <f t="shared" si="23"/>
        <v>0</v>
      </c>
      <c r="J110" s="119" t="str">
        <f t="shared" si="24"/>
        <v/>
      </c>
      <c r="K110" s="116" t="str">
        <f t="shared" si="25"/>
        <v/>
      </c>
      <c r="L110" s="85"/>
      <c r="M110" s="88" t="s">
        <v>25</v>
      </c>
      <c r="N110" s="97"/>
      <c r="O110" s="28">
        <f t="shared" si="26"/>
        <v>0</v>
      </c>
      <c r="P110" s="29">
        <f t="shared" si="27"/>
        <v>0</v>
      </c>
      <c r="Q110" s="29">
        <f t="shared" si="28"/>
        <v>0</v>
      </c>
      <c r="R110" s="29">
        <f t="shared" si="29"/>
        <v>0</v>
      </c>
      <c r="S110" s="30">
        <f t="shared" si="30"/>
        <v>0</v>
      </c>
      <c r="T110" s="95">
        <f t="shared" si="20"/>
        <v>0</v>
      </c>
      <c r="U110" s="32">
        <f t="shared" si="31"/>
        <v>0</v>
      </c>
      <c r="V110" s="33">
        <f t="shared" si="32"/>
        <v>0</v>
      </c>
      <c r="W110" s="32">
        <f t="shared" si="33"/>
        <v>0</v>
      </c>
      <c r="X110" s="34">
        <f t="shared" si="34"/>
        <v>0</v>
      </c>
      <c r="Y110" s="32">
        <f t="shared" si="35"/>
        <v>0</v>
      </c>
      <c r="Z110" s="32">
        <f t="shared" si="36"/>
        <v>0</v>
      </c>
      <c r="AA110" s="34">
        <f t="shared" si="21"/>
        <v>0</v>
      </c>
      <c r="AB110" s="31">
        <f t="shared" si="37"/>
        <v>0</v>
      </c>
      <c r="AC110" s="110">
        <f t="shared" si="22"/>
        <v>0</v>
      </c>
      <c r="AD110" s="35"/>
    </row>
    <row r="111" spans="1:30" ht="17.25" x14ac:dyDescent="0.25">
      <c r="A111" s="46"/>
      <c r="B111" s="47"/>
      <c r="C111" s="47"/>
      <c r="D111" s="49"/>
      <c r="E111" s="50"/>
      <c r="F111" s="50"/>
      <c r="G111" s="51"/>
      <c r="H111" s="51"/>
      <c r="I111" s="27">
        <f t="shared" si="23"/>
        <v>0</v>
      </c>
      <c r="J111" s="119" t="str">
        <f t="shared" si="24"/>
        <v/>
      </c>
      <c r="K111" s="116" t="str">
        <f t="shared" si="25"/>
        <v/>
      </c>
      <c r="L111" s="85"/>
      <c r="M111" s="88" t="s">
        <v>25</v>
      </c>
      <c r="N111" s="97"/>
      <c r="O111" s="28">
        <f t="shared" si="26"/>
        <v>0</v>
      </c>
      <c r="P111" s="29">
        <f t="shared" si="27"/>
        <v>0</v>
      </c>
      <c r="Q111" s="29">
        <f t="shared" si="28"/>
        <v>0</v>
      </c>
      <c r="R111" s="29">
        <f t="shared" si="29"/>
        <v>0</v>
      </c>
      <c r="S111" s="30">
        <f t="shared" si="30"/>
        <v>0</v>
      </c>
      <c r="T111" s="95">
        <f t="shared" si="20"/>
        <v>0</v>
      </c>
      <c r="U111" s="32">
        <f t="shared" si="31"/>
        <v>0</v>
      </c>
      <c r="V111" s="33">
        <f t="shared" si="32"/>
        <v>0</v>
      </c>
      <c r="W111" s="32">
        <f t="shared" si="33"/>
        <v>0</v>
      </c>
      <c r="X111" s="34">
        <f t="shared" si="34"/>
        <v>0</v>
      </c>
      <c r="Y111" s="32">
        <f t="shared" si="35"/>
        <v>0</v>
      </c>
      <c r="Z111" s="32">
        <f t="shared" si="36"/>
        <v>0</v>
      </c>
      <c r="AA111" s="34">
        <f t="shared" si="21"/>
        <v>0</v>
      </c>
      <c r="AB111" s="31">
        <f t="shared" si="37"/>
        <v>0</v>
      </c>
      <c r="AC111" s="110">
        <f t="shared" si="22"/>
        <v>0</v>
      </c>
      <c r="AD111" s="35"/>
    </row>
    <row r="112" spans="1:30" ht="17.25" x14ac:dyDescent="0.25">
      <c r="A112" s="46"/>
      <c r="B112" s="47"/>
      <c r="C112" s="47"/>
      <c r="D112" s="49"/>
      <c r="E112" s="50"/>
      <c r="F112" s="50"/>
      <c r="G112" s="51"/>
      <c r="H112" s="51"/>
      <c r="I112" s="27">
        <f t="shared" si="23"/>
        <v>0</v>
      </c>
      <c r="J112" s="119" t="str">
        <f t="shared" si="24"/>
        <v/>
      </c>
      <c r="K112" s="116" t="str">
        <f t="shared" si="25"/>
        <v/>
      </c>
      <c r="L112" s="85"/>
      <c r="M112" s="88" t="s">
        <v>25</v>
      </c>
      <c r="N112" s="97"/>
      <c r="O112" s="28">
        <f t="shared" si="26"/>
        <v>0</v>
      </c>
      <c r="P112" s="29">
        <f t="shared" si="27"/>
        <v>0</v>
      </c>
      <c r="Q112" s="29">
        <f t="shared" si="28"/>
        <v>0</v>
      </c>
      <c r="R112" s="29">
        <f t="shared" si="29"/>
        <v>0</v>
      </c>
      <c r="S112" s="30">
        <f t="shared" si="30"/>
        <v>0</v>
      </c>
      <c r="T112" s="95">
        <f t="shared" si="20"/>
        <v>0</v>
      </c>
      <c r="U112" s="32">
        <f t="shared" si="31"/>
        <v>0</v>
      </c>
      <c r="V112" s="33">
        <f t="shared" si="32"/>
        <v>0</v>
      </c>
      <c r="W112" s="32">
        <f t="shared" si="33"/>
        <v>0</v>
      </c>
      <c r="X112" s="34">
        <f t="shared" si="34"/>
        <v>0</v>
      </c>
      <c r="Y112" s="32">
        <f t="shared" si="35"/>
        <v>0</v>
      </c>
      <c r="Z112" s="32">
        <f t="shared" si="36"/>
        <v>0</v>
      </c>
      <c r="AA112" s="34">
        <f t="shared" si="21"/>
        <v>0</v>
      </c>
      <c r="AB112" s="31">
        <f t="shared" si="37"/>
        <v>0</v>
      </c>
      <c r="AC112" s="110">
        <f t="shared" si="22"/>
        <v>0</v>
      </c>
      <c r="AD112" s="35"/>
    </row>
    <row r="113" spans="1:30" ht="17.25" x14ac:dyDescent="0.25">
      <c r="A113" s="46"/>
      <c r="B113" s="47"/>
      <c r="C113" s="47"/>
      <c r="D113" s="49"/>
      <c r="E113" s="50"/>
      <c r="F113" s="50"/>
      <c r="G113" s="51"/>
      <c r="H113" s="51"/>
      <c r="I113" s="27">
        <f t="shared" si="23"/>
        <v>0</v>
      </c>
      <c r="J113" s="119" t="str">
        <f t="shared" si="24"/>
        <v/>
      </c>
      <c r="K113" s="116" t="str">
        <f t="shared" si="25"/>
        <v/>
      </c>
      <c r="L113" s="85"/>
      <c r="M113" s="88" t="s">
        <v>25</v>
      </c>
      <c r="N113" s="97"/>
      <c r="O113" s="28">
        <f t="shared" si="26"/>
        <v>0</v>
      </c>
      <c r="P113" s="29">
        <f t="shared" si="27"/>
        <v>0</v>
      </c>
      <c r="Q113" s="29">
        <f t="shared" si="28"/>
        <v>0</v>
      </c>
      <c r="R113" s="29">
        <f t="shared" si="29"/>
        <v>0</v>
      </c>
      <c r="S113" s="30">
        <f t="shared" si="30"/>
        <v>0</v>
      </c>
      <c r="T113" s="95">
        <f t="shared" si="20"/>
        <v>0</v>
      </c>
      <c r="U113" s="32">
        <f t="shared" si="31"/>
        <v>0</v>
      </c>
      <c r="V113" s="33">
        <f t="shared" si="32"/>
        <v>0</v>
      </c>
      <c r="W113" s="32">
        <f t="shared" si="33"/>
        <v>0</v>
      </c>
      <c r="X113" s="34">
        <f t="shared" si="34"/>
        <v>0</v>
      </c>
      <c r="Y113" s="32">
        <f t="shared" si="35"/>
        <v>0</v>
      </c>
      <c r="Z113" s="32">
        <f t="shared" si="36"/>
        <v>0</v>
      </c>
      <c r="AA113" s="34">
        <f t="shared" si="21"/>
        <v>0</v>
      </c>
      <c r="AB113" s="31">
        <f t="shared" si="37"/>
        <v>0</v>
      </c>
      <c r="AC113" s="110">
        <f t="shared" si="22"/>
        <v>0</v>
      </c>
      <c r="AD113" s="35"/>
    </row>
    <row r="114" spans="1:30" ht="17.25" x14ac:dyDescent="0.25">
      <c r="A114" s="46"/>
      <c r="B114" s="47"/>
      <c r="C114" s="47"/>
      <c r="D114" s="49"/>
      <c r="E114" s="50"/>
      <c r="F114" s="50"/>
      <c r="G114" s="51"/>
      <c r="H114" s="51"/>
      <c r="I114" s="27">
        <f t="shared" si="23"/>
        <v>0</v>
      </c>
      <c r="J114" s="119" t="str">
        <f t="shared" si="24"/>
        <v/>
      </c>
      <c r="K114" s="116" t="str">
        <f t="shared" si="25"/>
        <v/>
      </c>
      <c r="L114" s="85"/>
      <c r="M114" s="88" t="s">
        <v>25</v>
      </c>
      <c r="N114" s="97"/>
      <c r="O114" s="28">
        <f t="shared" si="26"/>
        <v>0</v>
      </c>
      <c r="P114" s="29">
        <f t="shared" si="27"/>
        <v>0</v>
      </c>
      <c r="Q114" s="29">
        <f t="shared" si="28"/>
        <v>0</v>
      </c>
      <c r="R114" s="29">
        <f t="shared" si="29"/>
        <v>0</v>
      </c>
      <c r="S114" s="30">
        <f t="shared" si="30"/>
        <v>0</v>
      </c>
      <c r="T114" s="95">
        <f t="shared" si="20"/>
        <v>0</v>
      </c>
      <c r="U114" s="32">
        <f t="shared" si="31"/>
        <v>0</v>
      </c>
      <c r="V114" s="33">
        <f t="shared" si="32"/>
        <v>0</v>
      </c>
      <c r="W114" s="32">
        <f t="shared" si="33"/>
        <v>0</v>
      </c>
      <c r="X114" s="34">
        <f t="shared" si="34"/>
        <v>0</v>
      </c>
      <c r="Y114" s="32">
        <f t="shared" si="35"/>
        <v>0</v>
      </c>
      <c r="Z114" s="32">
        <f t="shared" si="36"/>
        <v>0</v>
      </c>
      <c r="AA114" s="34">
        <f t="shared" si="21"/>
        <v>0</v>
      </c>
      <c r="AB114" s="31">
        <f t="shared" si="37"/>
        <v>0</v>
      </c>
      <c r="AC114" s="110">
        <f t="shared" si="22"/>
        <v>0</v>
      </c>
      <c r="AD114" s="35"/>
    </row>
    <row r="115" spans="1:30" ht="17.25" x14ac:dyDescent="0.25">
      <c r="A115" s="46"/>
      <c r="B115" s="47"/>
      <c r="C115" s="47"/>
      <c r="D115" s="49"/>
      <c r="E115" s="50"/>
      <c r="F115" s="50"/>
      <c r="G115" s="51"/>
      <c r="H115" s="51"/>
      <c r="I115" s="27">
        <f t="shared" si="23"/>
        <v>0</v>
      </c>
      <c r="J115" s="119" t="str">
        <f t="shared" si="24"/>
        <v/>
      </c>
      <c r="K115" s="116" t="str">
        <f t="shared" si="25"/>
        <v/>
      </c>
      <c r="L115" s="85"/>
      <c r="M115" s="88" t="s">
        <v>25</v>
      </c>
      <c r="N115" s="97"/>
      <c r="O115" s="28">
        <f t="shared" si="26"/>
        <v>0</v>
      </c>
      <c r="P115" s="29">
        <f t="shared" si="27"/>
        <v>0</v>
      </c>
      <c r="Q115" s="29">
        <f t="shared" si="28"/>
        <v>0</v>
      </c>
      <c r="R115" s="29">
        <f t="shared" si="29"/>
        <v>0</v>
      </c>
      <c r="S115" s="30">
        <f t="shared" si="30"/>
        <v>0</v>
      </c>
      <c r="T115" s="95">
        <f t="shared" si="20"/>
        <v>0</v>
      </c>
      <c r="U115" s="32">
        <f t="shared" si="31"/>
        <v>0</v>
      </c>
      <c r="V115" s="33">
        <f t="shared" si="32"/>
        <v>0</v>
      </c>
      <c r="W115" s="32">
        <f t="shared" si="33"/>
        <v>0</v>
      </c>
      <c r="X115" s="34">
        <f t="shared" si="34"/>
        <v>0</v>
      </c>
      <c r="Y115" s="32">
        <f t="shared" si="35"/>
        <v>0</v>
      </c>
      <c r="Z115" s="32">
        <f t="shared" si="36"/>
        <v>0</v>
      </c>
      <c r="AA115" s="34">
        <f t="shared" si="21"/>
        <v>0</v>
      </c>
      <c r="AB115" s="31">
        <f t="shared" si="37"/>
        <v>0</v>
      </c>
      <c r="AC115" s="110">
        <f t="shared" si="22"/>
        <v>0</v>
      </c>
      <c r="AD115" s="35"/>
    </row>
    <row r="116" spans="1:30" ht="17.25" x14ac:dyDescent="0.25">
      <c r="A116" s="46"/>
      <c r="B116" s="47"/>
      <c r="C116" s="47"/>
      <c r="D116" s="49"/>
      <c r="E116" s="50"/>
      <c r="F116" s="50"/>
      <c r="G116" s="51"/>
      <c r="H116" s="51"/>
      <c r="I116" s="27">
        <f t="shared" si="23"/>
        <v>0</v>
      </c>
      <c r="J116" s="119" t="str">
        <f t="shared" si="24"/>
        <v/>
      </c>
      <c r="K116" s="116" t="str">
        <f t="shared" si="25"/>
        <v/>
      </c>
      <c r="L116" s="85"/>
      <c r="M116" s="88" t="s">
        <v>25</v>
      </c>
      <c r="N116" s="97"/>
      <c r="O116" s="28">
        <f t="shared" si="26"/>
        <v>0</v>
      </c>
      <c r="P116" s="29">
        <f t="shared" si="27"/>
        <v>0</v>
      </c>
      <c r="Q116" s="29">
        <f t="shared" si="28"/>
        <v>0</v>
      </c>
      <c r="R116" s="29">
        <f t="shared" si="29"/>
        <v>0</v>
      </c>
      <c r="S116" s="30">
        <f t="shared" si="30"/>
        <v>0</v>
      </c>
      <c r="T116" s="95">
        <f t="shared" si="20"/>
        <v>0</v>
      </c>
      <c r="U116" s="32">
        <f t="shared" si="31"/>
        <v>0</v>
      </c>
      <c r="V116" s="33">
        <f t="shared" si="32"/>
        <v>0</v>
      </c>
      <c r="W116" s="32">
        <f t="shared" si="33"/>
        <v>0</v>
      </c>
      <c r="X116" s="34">
        <f t="shared" si="34"/>
        <v>0</v>
      </c>
      <c r="Y116" s="32">
        <f t="shared" si="35"/>
        <v>0</v>
      </c>
      <c r="Z116" s="32">
        <f t="shared" si="36"/>
        <v>0</v>
      </c>
      <c r="AA116" s="34">
        <f t="shared" si="21"/>
        <v>0</v>
      </c>
      <c r="AB116" s="31">
        <f t="shared" si="37"/>
        <v>0</v>
      </c>
      <c r="AC116" s="110">
        <f t="shared" si="22"/>
        <v>0</v>
      </c>
      <c r="AD116" s="35"/>
    </row>
    <row r="117" spans="1:30" ht="17.25" x14ac:dyDescent="0.25">
      <c r="A117" s="46"/>
      <c r="B117" s="47"/>
      <c r="C117" s="47"/>
      <c r="D117" s="49"/>
      <c r="E117" s="50"/>
      <c r="F117" s="50"/>
      <c r="G117" s="51"/>
      <c r="H117" s="51"/>
      <c r="I117" s="27">
        <f t="shared" si="23"/>
        <v>0</v>
      </c>
      <c r="J117" s="119" t="str">
        <f t="shared" si="24"/>
        <v/>
      </c>
      <c r="K117" s="116" t="str">
        <f t="shared" si="25"/>
        <v/>
      </c>
      <c r="L117" s="85"/>
      <c r="M117" s="88" t="s">
        <v>25</v>
      </c>
      <c r="N117" s="97"/>
      <c r="O117" s="28">
        <f t="shared" si="26"/>
        <v>0</v>
      </c>
      <c r="P117" s="29">
        <f t="shared" si="27"/>
        <v>0</v>
      </c>
      <c r="Q117" s="29">
        <f t="shared" si="28"/>
        <v>0</v>
      </c>
      <c r="R117" s="29">
        <f t="shared" si="29"/>
        <v>0</v>
      </c>
      <c r="S117" s="30">
        <f t="shared" si="30"/>
        <v>0</v>
      </c>
      <c r="T117" s="95">
        <f t="shared" si="20"/>
        <v>0</v>
      </c>
      <c r="U117" s="32">
        <f t="shared" si="31"/>
        <v>0</v>
      </c>
      <c r="V117" s="33">
        <f t="shared" si="32"/>
        <v>0</v>
      </c>
      <c r="W117" s="32">
        <f t="shared" si="33"/>
        <v>0</v>
      </c>
      <c r="X117" s="34">
        <f t="shared" si="34"/>
        <v>0</v>
      </c>
      <c r="Y117" s="32">
        <f t="shared" si="35"/>
        <v>0</v>
      </c>
      <c r="Z117" s="32">
        <f t="shared" si="36"/>
        <v>0</v>
      </c>
      <c r="AA117" s="34">
        <f t="shared" si="21"/>
        <v>0</v>
      </c>
      <c r="AB117" s="31">
        <f t="shared" si="37"/>
        <v>0</v>
      </c>
      <c r="AC117" s="110">
        <f t="shared" si="22"/>
        <v>0</v>
      </c>
      <c r="AD117" s="35"/>
    </row>
    <row r="118" spans="1:30" ht="17.25" x14ac:dyDescent="0.25">
      <c r="A118" s="46"/>
      <c r="B118" s="47"/>
      <c r="C118" s="47"/>
      <c r="D118" s="49"/>
      <c r="E118" s="50"/>
      <c r="F118" s="50"/>
      <c r="G118" s="51"/>
      <c r="H118" s="51"/>
      <c r="I118" s="27">
        <f t="shared" si="23"/>
        <v>0</v>
      </c>
      <c r="J118" s="119" t="str">
        <f t="shared" si="24"/>
        <v/>
      </c>
      <c r="K118" s="116" t="str">
        <f t="shared" si="25"/>
        <v/>
      </c>
      <c r="L118" s="85"/>
      <c r="M118" s="88" t="s">
        <v>25</v>
      </c>
      <c r="N118" s="97"/>
      <c r="O118" s="28">
        <f t="shared" si="26"/>
        <v>0</v>
      </c>
      <c r="P118" s="29">
        <f t="shared" si="27"/>
        <v>0</v>
      </c>
      <c r="Q118" s="29">
        <f t="shared" si="28"/>
        <v>0</v>
      </c>
      <c r="R118" s="29">
        <f t="shared" si="29"/>
        <v>0</v>
      </c>
      <c r="S118" s="30">
        <f t="shared" si="30"/>
        <v>0</v>
      </c>
      <c r="T118" s="95">
        <f t="shared" si="20"/>
        <v>0</v>
      </c>
      <c r="U118" s="32">
        <f t="shared" si="31"/>
        <v>0</v>
      </c>
      <c r="V118" s="33">
        <f t="shared" si="32"/>
        <v>0</v>
      </c>
      <c r="W118" s="32">
        <f t="shared" si="33"/>
        <v>0</v>
      </c>
      <c r="X118" s="34">
        <f t="shared" si="34"/>
        <v>0</v>
      </c>
      <c r="Y118" s="32">
        <f t="shared" si="35"/>
        <v>0</v>
      </c>
      <c r="Z118" s="32">
        <f t="shared" si="36"/>
        <v>0</v>
      </c>
      <c r="AA118" s="34">
        <f t="shared" si="21"/>
        <v>0</v>
      </c>
      <c r="AB118" s="31">
        <f t="shared" si="37"/>
        <v>0</v>
      </c>
      <c r="AC118" s="110">
        <f t="shared" si="22"/>
        <v>0</v>
      </c>
      <c r="AD118" s="35"/>
    </row>
    <row r="119" spans="1:30" ht="17.25" x14ac:dyDescent="0.25">
      <c r="A119" s="46"/>
      <c r="B119" s="47"/>
      <c r="C119" s="47"/>
      <c r="D119" s="49"/>
      <c r="E119" s="50"/>
      <c r="F119" s="50"/>
      <c r="G119" s="51"/>
      <c r="H119" s="51"/>
      <c r="I119" s="27">
        <f t="shared" si="23"/>
        <v>0</v>
      </c>
      <c r="J119" s="119" t="str">
        <f t="shared" si="24"/>
        <v/>
      </c>
      <c r="K119" s="116" t="str">
        <f t="shared" si="25"/>
        <v/>
      </c>
      <c r="L119" s="85"/>
      <c r="M119" s="88" t="s">
        <v>25</v>
      </c>
      <c r="N119" s="97"/>
      <c r="O119" s="28">
        <f t="shared" si="26"/>
        <v>0</v>
      </c>
      <c r="P119" s="29">
        <f t="shared" si="27"/>
        <v>0</v>
      </c>
      <c r="Q119" s="29">
        <f t="shared" si="28"/>
        <v>0</v>
      </c>
      <c r="R119" s="29">
        <f t="shared" si="29"/>
        <v>0</v>
      </c>
      <c r="S119" s="30">
        <f t="shared" si="30"/>
        <v>0</v>
      </c>
      <c r="T119" s="95">
        <f t="shared" si="20"/>
        <v>0</v>
      </c>
      <c r="U119" s="32">
        <f t="shared" si="31"/>
        <v>0</v>
      </c>
      <c r="V119" s="33">
        <f t="shared" si="32"/>
        <v>0</v>
      </c>
      <c r="W119" s="32">
        <f t="shared" si="33"/>
        <v>0</v>
      </c>
      <c r="X119" s="34">
        <f t="shared" si="34"/>
        <v>0</v>
      </c>
      <c r="Y119" s="32">
        <f t="shared" si="35"/>
        <v>0</v>
      </c>
      <c r="Z119" s="32">
        <f t="shared" si="36"/>
        <v>0</v>
      </c>
      <c r="AA119" s="34">
        <f t="shared" si="21"/>
        <v>0</v>
      </c>
      <c r="AB119" s="31">
        <f t="shared" si="37"/>
        <v>0</v>
      </c>
      <c r="AC119" s="110">
        <f t="shared" si="22"/>
        <v>0</v>
      </c>
      <c r="AD119" s="35"/>
    </row>
    <row r="120" spans="1:30" ht="17.25" x14ac:dyDescent="0.25">
      <c r="A120" s="46"/>
      <c r="B120" s="47"/>
      <c r="C120" s="47"/>
      <c r="D120" s="49"/>
      <c r="E120" s="50"/>
      <c r="F120" s="50"/>
      <c r="G120" s="51"/>
      <c r="H120" s="51"/>
      <c r="I120" s="27">
        <f t="shared" si="23"/>
        <v>0</v>
      </c>
      <c r="J120" s="119" t="str">
        <f t="shared" si="24"/>
        <v/>
      </c>
      <c r="K120" s="116" t="str">
        <f t="shared" si="25"/>
        <v/>
      </c>
      <c r="L120" s="85"/>
      <c r="M120" s="88" t="s">
        <v>25</v>
      </c>
      <c r="N120" s="97"/>
      <c r="O120" s="28">
        <f t="shared" si="26"/>
        <v>0</v>
      </c>
      <c r="P120" s="29">
        <f t="shared" si="27"/>
        <v>0</v>
      </c>
      <c r="Q120" s="29">
        <f t="shared" si="28"/>
        <v>0</v>
      </c>
      <c r="R120" s="29">
        <f t="shared" si="29"/>
        <v>0</v>
      </c>
      <c r="S120" s="30">
        <f t="shared" si="30"/>
        <v>0</v>
      </c>
      <c r="T120" s="95">
        <f t="shared" si="20"/>
        <v>0</v>
      </c>
      <c r="U120" s="32">
        <f t="shared" si="31"/>
        <v>0</v>
      </c>
      <c r="V120" s="33">
        <f t="shared" si="32"/>
        <v>0</v>
      </c>
      <c r="W120" s="32">
        <f t="shared" si="33"/>
        <v>0</v>
      </c>
      <c r="X120" s="34">
        <f t="shared" si="34"/>
        <v>0</v>
      </c>
      <c r="Y120" s="32">
        <f t="shared" si="35"/>
        <v>0</v>
      </c>
      <c r="Z120" s="32">
        <f t="shared" si="36"/>
        <v>0</v>
      </c>
      <c r="AA120" s="34">
        <f t="shared" si="21"/>
        <v>0</v>
      </c>
      <c r="AB120" s="31">
        <f t="shared" si="37"/>
        <v>0</v>
      </c>
      <c r="AC120" s="110">
        <f t="shared" si="22"/>
        <v>0</v>
      </c>
      <c r="AD120" s="35"/>
    </row>
    <row r="121" spans="1:30" ht="17.25" x14ac:dyDescent="0.25">
      <c r="A121" s="46"/>
      <c r="B121" s="47"/>
      <c r="C121" s="47"/>
      <c r="D121" s="49"/>
      <c r="E121" s="50"/>
      <c r="F121" s="50"/>
      <c r="G121" s="51"/>
      <c r="H121" s="51"/>
      <c r="I121" s="27">
        <f t="shared" si="23"/>
        <v>0</v>
      </c>
      <c r="J121" s="119" t="str">
        <f t="shared" si="24"/>
        <v/>
      </c>
      <c r="K121" s="116" t="str">
        <f t="shared" si="25"/>
        <v/>
      </c>
      <c r="L121" s="85"/>
      <c r="M121" s="88" t="s">
        <v>25</v>
      </c>
      <c r="N121" s="97"/>
      <c r="O121" s="28">
        <f t="shared" si="26"/>
        <v>0</v>
      </c>
      <c r="P121" s="29">
        <f t="shared" si="27"/>
        <v>0</v>
      </c>
      <c r="Q121" s="29">
        <f t="shared" si="28"/>
        <v>0</v>
      </c>
      <c r="R121" s="29">
        <f t="shared" si="29"/>
        <v>0</v>
      </c>
      <c r="S121" s="30">
        <f t="shared" si="30"/>
        <v>0</v>
      </c>
      <c r="T121" s="95">
        <f t="shared" si="20"/>
        <v>0</v>
      </c>
      <c r="U121" s="32">
        <f t="shared" si="31"/>
        <v>0</v>
      </c>
      <c r="V121" s="33">
        <f t="shared" si="32"/>
        <v>0</v>
      </c>
      <c r="W121" s="32">
        <f t="shared" si="33"/>
        <v>0</v>
      </c>
      <c r="X121" s="34">
        <f t="shared" si="34"/>
        <v>0</v>
      </c>
      <c r="Y121" s="32">
        <f t="shared" si="35"/>
        <v>0</v>
      </c>
      <c r="Z121" s="32">
        <f t="shared" si="36"/>
        <v>0</v>
      </c>
      <c r="AA121" s="34">
        <f t="shared" si="21"/>
        <v>0</v>
      </c>
      <c r="AB121" s="31">
        <f t="shared" si="37"/>
        <v>0</v>
      </c>
      <c r="AC121" s="110">
        <f t="shared" si="22"/>
        <v>0</v>
      </c>
      <c r="AD121" s="35"/>
    </row>
    <row r="122" spans="1:30" ht="17.25" x14ac:dyDescent="0.25">
      <c r="A122" s="46"/>
      <c r="B122" s="47"/>
      <c r="C122" s="47"/>
      <c r="D122" s="49"/>
      <c r="E122" s="50"/>
      <c r="F122" s="50"/>
      <c r="G122" s="51"/>
      <c r="H122" s="51"/>
      <c r="I122" s="27">
        <f t="shared" si="23"/>
        <v>0</v>
      </c>
      <c r="J122" s="119" t="str">
        <f t="shared" si="24"/>
        <v/>
      </c>
      <c r="K122" s="116" t="str">
        <f t="shared" si="25"/>
        <v/>
      </c>
      <c r="L122" s="85"/>
      <c r="M122" s="88" t="s">
        <v>25</v>
      </c>
      <c r="N122" s="97"/>
      <c r="O122" s="28">
        <f t="shared" si="26"/>
        <v>0</v>
      </c>
      <c r="P122" s="29">
        <f t="shared" si="27"/>
        <v>0</v>
      </c>
      <c r="Q122" s="29">
        <f t="shared" si="28"/>
        <v>0</v>
      </c>
      <c r="R122" s="29">
        <f t="shared" si="29"/>
        <v>0</v>
      </c>
      <c r="S122" s="30">
        <f t="shared" si="30"/>
        <v>0</v>
      </c>
      <c r="T122" s="95">
        <f t="shared" si="20"/>
        <v>0</v>
      </c>
      <c r="U122" s="32">
        <f t="shared" si="31"/>
        <v>0</v>
      </c>
      <c r="V122" s="33">
        <f t="shared" si="32"/>
        <v>0</v>
      </c>
      <c r="W122" s="32">
        <f t="shared" si="33"/>
        <v>0</v>
      </c>
      <c r="X122" s="34">
        <f t="shared" si="34"/>
        <v>0</v>
      </c>
      <c r="Y122" s="32">
        <f t="shared" si="35"/>
        <v>0</v>
      </c>
      <c r="Z122" s="32">
        <f t="shared" si="36"/>
        <v>0</v>
      </c>
      <c r="AA122" s="34">
        <f t="shared" si="21"/>
        <v>0</v>
      </c>
      <c r="AB122" s="31">
        <f t="shared" si="37"/>
        <v>0</v>
      </c>
      <c r="AC122" s="110">
        <f t="shared" si="22"/>
        <v>0</v>
      </c>
      <c r="AD122" s="35"/>
    </row>
    <row r="123" spans="1:30" ht="17.25" x14ac:dyDescent="0.25">
      <c r="A123" s="46"/>
      <c r="B123" s="47"/>
      <c r="C123" s="47"/>
      <c r="D123" s="49"/>
      <c r="E123" s="50"/>
      <c r="F123" s="50"/>
      <c r="G123" s="51"/>
      <c r="H123" s="51"/>
      <c r="I123" s="27">
        <f t="shared" si="23"/>
        <v>0</v>
      </c>
      <c r="J123" s="119" t="str">
        <f t="shared" si="24"/>
        <v/>
      </c>
      <c r="K123" s="116" t="str">
        <f t="shared" si="25"/>
        <v/>
      </c>
      <c r="L123" s="85"/>
      <c r="M123" s="88" t="s">
        <v>25</v>
      </c>
      <c r="N123" s="97"/>
      <c r="O123" s="28">
        <f t="shared" si="26"/>
        <v>0</v>
      </c>
      <c r="P123" s="29">
        <f t="shared" si="27"/>
        <v>0</v>
      </c>
      <c r="Q123" s="29">
        <f t="shared" si="28"/>
        <v>0</v>
      </c>
      <c r="R123" s="29">
        <f t="shared" si="29"/>
        <v>0</v>
      </c>
      <c r="S123" s="30">
        <f t="shared" si="30"/>
        <v>0</v>
      </c>
      <c r="T123" s="95">
        <f t="shared" si="20"/>
        <v>0</v>
      </c>
      <c r="U123" s="32">
        <f t="shared" si="31"/>
        <v>0</v>
      </c>
      <c r="V123" s="33">
        <f t="shared" si="32"/>
        <v>0</v>
      </c>
      <c r="W123" s="32">
        <f t="shared" si="33"/>
        <v>0</v>
      </c>
      <c r="X123" s="34">
        <f t="shared" si="34"/>
        <v>0</v>
      </c>
      <c r="Y123" s="32">
        <f t="shared" si="35"/>
        <v>0</v>
      </c>
      <c r="Z123" s="32">
        <f t="shared" si="36"/>
        <v>0</v>
      </c>
      <c r="AA123" s="34">
        <f t="shared" si="21"/>
        <v>0</v>
      </c>
      <c r="AB123" s="31">
        <f t="shared" si="37"/>
        <v>0</v>
      </c>
      <c r="AC123" s="110">
        <f t="shared" si="22"/>
        <v>0</v>
      </c>
      <c r="AD123" s="35"/>
    </row>
    <row r="124" spans="1:30" ht="17.25" x14ac:dyDescent="0.25">
      <c r="A124" s="46"/>
      <c r="B124" s="47"/>
      <c r="C124" s="47"/>
      <c r="D124" s="49"/>
      <c r="E124" s="50"/>
      <c r="F124" s="50"/>
      <c r="G124" s="51"/>
      <c r="H124" s="51"/>
      <c r="I124" s="27">
        <f t="shared" si="23"/>
        <v>0</v>
      </c>
      <c r="J124" s="119" t="str">
        <f t="shared" si="24"/>
        <v/>
      </c>
      <c r="K124" s="116" t="str">
        <f t="shared" si="25"/>
        <v/>
      </c>
      <c r="L124" s="85"/>
      <c r="M124" s="88" t="s">
        <v>25</v>
      </c>
      <c r="N124" s="97"/>
      <c r="O124" s="28">
        <f t="shared" si="26"/>
        <v>0</v>
      </c>
      <c r="P124" s="29">
        <f t="shared" si="27"/>
        <v>0</v>
      </c>
      <c r="Q124" s="29">
        <f t="shared" si="28"/>
        <v>0</v>
      </c>
      <c r="R124" s="29">
        <f t="shared" si="29"/>
        <v>0</v>
      </c>
      <c r="S124" s="30">
        <f t="shared" si="30"/>
        <v>0</v>
      </c>
      <c r="T124" s="95">
        <f t="shared" si="20"/>
        <v>0</v>
      </c>
      <c r="U124" s="32">
        <f t="shared" si="31"/>
        <v>0</v>
      </c>
      <c r="V124" s="33">
        <f t="shared" si="32"/>
        <v>0</v>
      </c>
      <c r="W124" s="32">
        <f t="shared" si="33"/>
        <v>0</v>
      </c>
      <c r="X124" s="34">
        <f t="shared" si="34"/>
        <v>0</v>
      </c>
      <c r="Y124" s="32">
        <f t="shared" si="35"/>
        <v>0</v>
      </c>
      <c r="Z124" s="32">
        <f t="shared" si="36"/>
        <v>0</v>
      </c>
      <c r="AA124" s="34">
        <f t="shared" si="21"/>
        <v>0</v>
      </c>
      <c r="AB124" s="31">
        <f t="shared" si="37"/>
        <v>0</v>
      </c>
      <c r="AC124" s="110">
        <f t="shared" si="22"/>
        <v>0</v>
      </c>
      <c r="AD124" s="35"/>
    </row>
    <row r="125" spans="1:30" ht="17.25" x14ac:dyDescent="0.25">
      <c r="A125" s="46"/>
      <c r="B125" s="47"/>
      <c r="C125" s="47"/>
      <c r="D125" s="49"/>
      <c r="E125" s="50"/>
      <c r="F125" s="50"/>
      <c r="G125" s="51"/>
      <c r="H125" s="51"/>
      <c r="I125" s="27">
        <f t="shared" si="23"/>
        <v>0</v>
      </c>
      <c r="J125" s="119" t="str">
        <f t="shared" si="24"/>
        <v/>
      </c>
      <c r="K125" s="116" t="str">
        <f t="shared" si="25"/>
        <v/>
      </c>
      <c r="L125" s="85"/>
      <c r="M125" s="88" t="s">
        <v>25</v>
      </c>
      <c r="N125" s="97"/>
      <c r="O125" s="28">
        <f t="shared" si="26"/>
        <v>0</v>
      </c>
      <c r="P125" s="29">
        <f t="shared" si="27"/>
        <v>0</v>
      </c>
      <c r="Q125" s="29">
        <f t="shared" si="28"/>
        <v>0</v>
      </c>
      <c r="R125" s="29">
        <f t="shared" si="29"/>
        <v>0</v>
      </c>
      <c r="S125" s="30">
        <f t="shared" si="30"/>
        <v>0</v>
      </c>
      <c r="T125" s="95">
        <f t="shared" si="20"/>
        <v>0</v>
      </c>
      <c r="U125" s="32">
        <f t="shared" si="31"/>
        <v>0</v>
      </c>
      <c r="V125" s="33">
        <f t="shared" si="32"/>
        <v>0</v>
      </c>
      <c r="W125" s="32">
        <f t="shared" si="33"/>
        <v>0</v>
      </c>
      <c r="X125" s="34">
        <f t="shared" si="34"/>
        <v>0</v>
      </c>
      <c r="Y125" s="32">
        <f t="shared" si="35"/>
        <v>0</v>
      </c>
      <c r="Z125" s="32">
        <f t="shared" si="36"/>
        <v>0</v>
      </c>
      <c r="AA125" s="34">
        <f t="shared" si="21"/>
        <v>0</v>
      </c>
      <c r="AB125" s="31">
        <f t="shared" si="37"/>
        <v>0</v>
      </c>
      <c r="AC125" s="110">
        <f t="shared" si="22"/>
        <v>0</v>
      </c>
      <c r="AD125" s="35"/>
    </row>
    <row r="126" spans="1:30" ht="17.25" x14ac:dyDescent="0.25">
      <c r="A126" s="46"/>
      <c r="B126" s="47"/>
      <c r="C126" s="47"/>
      <c r="D126" s="49"/>
      <c r="E126" s="50"/>
      <c r="F126" s="50"/>
      <c r="G126" s="51"/>
      <c r="H126" s="51"/>
      <c r="I126" s="27">
        <f t="shared" si="23"/>
        <v>0</v>
      </c>
      <c r="J126" s="119" t="str">
        <f t="shared" si="24"/>
        <v/>
      </c>
      <c r="K126" s="116" t="str">
        <f t="shared" si="25"/>
        <v/>
      </c>
      <c r="L126" s="85"/>
      <c r="M126" s="88" t="s">
        <v>25</v>
      </c>
      <c r="N126" s="97"/>
      <c r="O126" s="28">
        <f t="shared" si="26"/>
        <v>0</v>
      </c>
      <c r="P126" s="29">
        <f t="shared" si="27"/>
        <v>0</v>
      </c>
      <c r="Q126" s="29">
        <f t="shared" si="28"/>
        <v>0</v>
      </c>
      <c r="R126" s="29">
        <f t="shared" si="29"/>
        <v>0</v>
      </c>
      <c r="S126" s="30">
        <f t="shared" si="30"/>
        <v>0</v>
      </c>
      <c r="T126" s="95">
        <f t="shared" si="20"/>
        <v>0</v>
      </c>
      <c r="U126" s="32">
        <f t="shared" si="31"/>
        <v>0</v>
      </c>
      <c r="V126" s="33">
        <f t="shared" si="32"/>
        <v>0</v>
      </c>
      <c r="W126" s="32">
        <f t="shared" si="33"/>
        <v>0</v>
      </c>
      <c r="X126" s="34">
        <f t="shared" si="34"/>
        <v>0</v>
      </c>
      <c r="Y126" s="32">
        <f t="shared" si="35"/>
        <v>0</v>
      </c>
      <c r="Z126" s="32">
        <f t="shared" si="36"/>
        <v>0</v>
      </c>
      <c r="AA126" s="34">
        <f t="shared" si="21"/>
        <v>0</v>
      </c>
      <c r="AB126" s="31">
        <f t="shared" si="37"/>
        <v>0</v>
      </c>
      <c r="AC126" s="110">
        <f t="shared" si="22"/>
        <v>0</v>
      </c>
      <c r="AD126" s="35"/>
    </row>
    <row r="127" spans="1:30" ht="17.25" x14ac:dyDescent="0.25">
      <c r="A127" s="46"/>
      <c r="B127" s="47"/>
      <c r="C127" s="47"/>
      <c r="D127" s="49"/>
      <c r="E127" s="50"/>
      <c r="F127" s="50"/>
      <c r="G127" s="51"/>
      <c r="H127" s="51"/>
      <c r="I127" s="27">
        <f t="shared" si="23"/>
        <v>0</v>
      </c>
      <c r="J127" s="119" t="str">
        <f t="shared" si="24"/>
        <v/>
      </c>
      <c r="K127" s="116" t="str">
        <f t="shared" si="25"/>
        <v/>
      </c>
      <c r="L127" s="85"/>
      <c r="M127" s="88" t="s">
        <v>25</v>
      </c>
      <c r="N127" s="97"/>
      <c r="O127" s="28">
        <f t="shared" si="26"/>
        <v>0</v>
      </c>
      <c r="P127" s="29">
        <f t="shared" si="27"/>
        <v>0</v>
      </c>
      <c r="Q127" s="29">
        <f t="shared" si="28"/>
        <v>0</v>
      </c>
      <c r="R127" s="29">
        <f t="shared" si="29"/>
        <v>0</v>
      </c>
      <c r="S127" s="30">
        <f t="shared" si="30"/>
        <v>0</v>
      </c>
      <c r="T127" s="95">
        <f t="shared" si="20"/>
        <v>0</v>
      </c>
      <c r="U127" s="32">
        <f t="shared" si="31"/>
        <v>0</v>
      </c>
      <c r="V127" s="33">
        <f t="shared" si="32"/>
        <v>0</v>
      </c>
      <c r="W127" s="32">
        <f t="shared" si="33"/>
        <v>0</v>
      </c>
      <c r="X127" s="34">
        <f t="shared" si="34"/>
        <v>0</v>
      </c>
      <c r="Y127" s="32">
        <f t="shared" si="35"/>
        <v>0</v>
      </c>
      <c r="Z127" s="32">
        <f t="shared" si="36"/>
        <v>0</v>
      </c>
      <c r="AA127" s="34">
        <f t="shared" si="21"/>
        <v>0</v>
      </c>
      <c r="AB127" s="31">
        <f t="shared" si="37"/>
        <v>0</v>
      </c>
      <c r="AC127" s="110">
        <f t="shared" si="22"/>
        <v>0</v>
      </c>
      <c r="AD127" s="35"/>
    </row>
    <row r="128" spans="1:30" ht="17.25" x14ac:dyDescent="0.25">
      <c r="A128" s="46"/>
      <c r="B128" s="47"/>
      <c r="C128" s="47"/>
      <c r="D128" s="49"/>
      <c r="E128" s="50"/>
      <c r="F128" s="50"/>
      <c r="G128" s="51"/>
      <c r="H128" s="51"/>
      <c r="I128" s="27">
        <f t="shared" si="23"/>
        <v>0</v>
      </c>
      <c r="J128" s="119" t="str">
        <f t="shared" si="24"/>
        <v/>
      </c>
      <c r="K128" s="116" t="str">
        <f t="shared" si="25"/>
        <v/>
      </c>
      <c r="L128" s="85"/>
      <c r="M128" s="88" t="s">
        <v>25</v>
      </c>
      <c r="N128" s="97"/>
      <c r="O128" s="28">
        <f t="shared" si="26"/>
        <v>0</v>
      </c>
      <c r="P128" s="29">
        <f t="shared" si="27"/>
        <v>0</v>
      </c>
      <c r="Q128" s="29">
        <f t="shared" si="28"/>
        <v>0</v>
      </c>
      <c r="R128" s="29">
        <f t="shared" si="29"/>
        <v>0</v>
      </c>
      <c r="S128" s="30">
        <f t="shared" si="30"/>
        <v>0</v>
      </c>
      <c r="T128" s="95">
        <f t="shared" si="20"/>
        <v>0</v>
      </c>
      <c r="U128" s="32">
        <f t="shared" si="31"/>
        <v>0</v>
      </c>
      <c r="V128" s="33">
        <f t="shared" si="32"/>
        <v>0</v>
      </c>
      <c r="W128" s="32">
        <f t="shared" si="33"/>
        <v>0</v>
      </c>
      <c r="X128" s="34">
        <f t="shared" si="34"/>
        <v>0</v>
      </c>
      <c r="Y128" s="32">
        <f t="shared" si="35"/>
        <v>0</v>
      </c>
      <c r="Z128" s="32">
        <f t="shared" si="36"/>
        <v>0</v>
      </c>
      <c r="AA128" s="34">
        <f t="shared" si="21"/>
        <v>0</v>
      </c>
      <c r="AB128" s="31">
        <f t="shared" si="37"/>
        <v>0</v>
      </c>
      <c r="AC128" s="110">
        <f t="shared" si="22"/>
        <v>0</v>
      </c>
      <c r="AD128" s="35"/>
    </row>
    <row r="129" spans="1:30" ht="17.25" x14ac:dyDescent="0.25">
      <c r="A129" s="46"/>
      <c r="B129" s="47"/>
      <c r="C129" s="47"/>
      <c r="D129" s="49"/>
      <c r="E129" s="50"/>
      <c r="F129" s="50"/>
      <c r="G129" s="51"/>
      <c r="H129" s="51"/>
      <c r="I129" s="27">
        <f t="shared" si="23"/>
        <v>0</v>
      </c>
      <c r="J129" s="119" t="str">
        <f t="shared" si="24"/>
        <v/>
      </c>
      <c r="K129" s="116" t="str">
        <f t="shared" si="25"/>
        <v/>
      </c>
      <c r="L129" s="85"/>
      <c r="M129" s="88" t="s">
        <v>25</v>
      </c>
      <c r="N129" s="97"/>
      <c r="O129" s="28">
        <f t="shared" si="26"/>
        <v>0</v>
      </c>
      <c r="P129" s="29">
        <f t="shared" si="27"/>
        <v>0</v>
      </c>
      <c r="Q129" s="29">
        <f t="shared" si="28"/>
        <v>0</v>
      </c>
      <c r="R129" s="29">
        <f t="shared" si="29"/>
        <v>0</v>
      </c>
      <c r="S129" s="30">
        <f t="shared" si="30"/>
        <v>0</v>
      </c>
      <c r="T129" s="95">
        <f t="shared" si="20"/>
        <v>0</v>
      </c>
      <c r="U129" s="32">
        <f t="shared" si="31"/>
        <v>0</v>
      </c>
      <c r="V129" s="33">
        <f t="shared" si="32"/>
        <v>0</v>
      </c>
      <c r="W129" s="32">
        <f t="shared" si="33"/>
        <v>0</v>
      </c>
      <c r="X129" s="34">
        <f t="shared" si="34"/>
        <v>0</v>
      </c>
      <c r="Y129" s="32">
        <f t="shared" si="35"/>
        <v>0</v>
      </c>
      <c r="Z129" s="32">
        <f t="shared" si="36"/>
        <v>0</v>
      </c>
      <c r="AA129" s="34">
        <f t="shared" si="21"/>
        <v>0</v>
      </c>
      <c r="AB129" s="31">
        <f t="shared" si="37"/>
        <v>0</v>
      </c>
      <c r="AC129" s="110">
        <f t="shared" si="22"/>
        <v>0</v>
      </c>
      <c r="AD129" s="35"/>
    </row>
    <row r="130" spans="1:30" ht="17.25" x14ac:dyDescent="0.25">
      <c r="A130" s="46"/>
      <c r="B130" s="47"/>
      <c r="C130" s="47"/>
      <c r="D130" s="49"/>
      <c r="E130" s="50"/>
      <c r="F130" s="50"/>
      <c r="G130" s="51"/>
      <c r="H130" s="51"/>
      <c r="I130" s="27">
        <f t="shared" si="23"/>
        <v>0</v>
      </c>
      <c r="J130" s="119" t="str">
        <f t="shared" si="24"/>
        <v/>
      </c>
      <c r="K130" s="116" t="str">
        <f t="shared" si="25"/>
        <v/>
      </c>
      <c r="L130" s="85"/>
      <c r="M130" s="88" t="s">
        <v>25</v>
      </c>
      <c r="N130" s="97"/>
      <c r="O130" s="28">
        <f t="shared" si="26"/>
        <v>0</v>
      </c>
      <c r="P130" s="29">
        <f t="shared" si="27"/>
        <v>0</v>
      </c>
      <c r="Q130" s="29">
        <f t="shared" si="28"/>
        <v>0</v>
      </c>
      <c r="R130" s="29">
        <f t="shared" si="29"/>
        <v>0</v>
      </c>
      <c r="S130" s="30">
        <f t="shared" si="30"/>
        <v>0</v>
      </c>
      <c r="T130" s="95">
        <f t="shared" si="20"/>
        <v>0</v>
      </c>
      <c r="U130" s="32">
        <f t="shared" si="31"/>
        <v>0</v>
      </c>
      <c r="V130" s="33">
        <f t="shared" si="32"/>
        <v>0</v>
      </c>
      <c r="W130" s="32">
        <f t="shared" si="33"/>
        <v>0</v>
      </c>
      <c r="X130" s="34">
        <f t="shared" si="34"/>
        <v>0</v>
      </c>
      <c r="Y130" s="32">
        <f t="shared" si="35"/>
        <v>0</v>
      </c>
      <c r="Z130" s="32">
        <f t="shared" si="36"/>
        <v>0</v>
      </c>
      <c r="AA130" s="34">
        <f t="shared" si="21"/>
        <v>0</v>
      </c>
      <c r="AB130" s="31">
        <f t="shared" si="37"/>
        <v>0</v>
      </c>
      <c r="AC130" s="110">
        <f t="shared" si="22"/>
        <v>0</v>
      </c>
      <c r="AD130" s="35"/>
    </row>
    <row r="131" spans="1:30" ht="17.25" x14ac:dyDescent="0.25">
      <c r="A131" s="46"/>
      <c r="B131" s="47"/>
      <c r="C131" s="47"/>
      <c r="D131" s="49"/>
      <c r="E131" s="50"/>
      <c r="F131" s="50"/>
      <c r="G131" s="51"/>
      <c r="H131" s="51"/>
      <c r="I131" s="27">
        <f t="shared" si="23"/>
        <v>0</v>
      </c>
      <c r="J131" s="119" t="str">
        <f t="shared" si="24"/>
        <v/>
      </c>
      <c r="K131" s="116" t="str">
        <f t="shared" si="25"/>
        <v/>
      </c>
      <c r="L131" s="85"/>
      <c r="M131" s="88" t="s">
        <v>25</v>
      </c>
      <c r="N131" s="97"/>
      <c r="O131" s="28">
        <f t="shared" si="26"/>
        <v>0</v>
      </c>
      <c r="P131" s="29">
        <f t="shared" si="27"/>
        <v>0</v>
      </c>
      <c r="Q131" s="29">
        <f t="shared" si="28"/>
        <v>0</v>
      </c>
      <c r="R131" s="29">
        <f t="shared" si="29"/>
        <v>0</v>
      </c>
      <c r="S131" s="30">
        <f t="shared" si="30"/>
        <v>0</v>
      </c>
      <c r="T131" s="95">
        <f t="shared" si="20"/>
        <v>0</v>
      </c>
      <c r="U131" s="32">
        <f t="shared" si="31"/>
        <v>0</v>
      </c>
      <c r="V131" s="33">
        <f t="shared" si="32"/>
        <v>0</v>
      </c>
      <c r="W131" s="32">
        <f t="shared" si="33"/>
        <v>0</v>
      </c>
      <c r="X131" s="34">
        <f t="shared" si="34"/>
        <v>0</v>
      </c>
      <c r="Y131" s="32">
        <f t="shared" si="35"/>
        <v>0</v>
      </c>
      <c r="Z131" s="32">
        <f t="shared" si="36"/>
        <v>0</v>
      </c>
      <c r="AA131" s="34">
        <f t="shared" si="21"/>
        <v>0</v>
      </c>
      <c r="AB131" s="31">
        <f t="shared" si="37"/>
        <v>0</v>
      </c>
      <c r="AC131" s="110">
        <f t="shared" si="22"/>
        <v>0</v>
      </c>
      <c r="AD131" s="35"/>
    </row>
    <row r="132" spans="1:30" ht="17.25" x14ac:dyDescent="0.25">
      <c r="A132" s="46"/>
      <c r="B132" s="47"/>
      <c r="C132" s="47"/>
      <c r="D132" s="49"/>
      <c r="E132" s="50"/>
      <c r="F132" s="50"/>
      <c r="G132" s="51"/>
      <c r="H132" s="51"/>
      <c r="I132" s="27">
        <f t="shared" si="23"/>
        <v>0</v>
      </c>
      <c r="J132" s="119" t="str">
        <f t="shared" si="24"/>
        <v/>
      </c>
      <c r="K132" s="116" t="str">
        <f t="shared" si="25"/>
        <v/>
      </c>
      <c r="L132" s="85"/>
      <c r="M132" s="88" t="s">
        <v>25</v>
      </c>
      <c r="N132" s="97"/>
      <c r="O132" s="28">
        <f t="shared" si="26"/>
        <v>0</v>
      </c>
      <c r="P132" s="29">
        <f t="shared" si="27"/>
        <v>0</v>
      </c>
      <c r="Q132" s="29">
        <f t="shared" si="28"/>
        <v>0</v>
      </c>
      <c r="R132" s="29">
        <f t="shared" si="29"/>
        <v>0</v>
      </c>
      <c r="S132" s="30">
        <f t="shared" si="30"/>
        <v>0</v>
      </c>
      <c r="T132" s="95">
        <f t="shared" si="20"/>
        <v>0</v>
      </c>
      <c r="U132" s="32">
        <f t="shared" si="31"/>
        <v>0</v>
      </c>
      <c r="V132" s="33">
        <f t="shared" si="32"/>
        <v>0</v>
      </c>
      <c r="W132" s="32">
        <f t="shared" si="33"/>
        <v>0</v>
      </c>
      <c r="X132" s="34">
        <f t="shared" si="34"/>
        <v>0</v>
      </c>
      <c r="Y132" s="32">
        <f t="shared" si="35"/>
        <v>0</v>
      </c>
      <c r="Z132" s="32">
        <f t="shared" si="36"/>
        <v>0</v>
      </c>
      <c r="AA132" s="34">
        <f t="shared" si="21"/>
        <v>0</v>
      </c>
      <c r="AB132" s="31">
        <f t="shared" si="37"/>
        <v>0</v>
      </c>
      <c r="AC132" s="110">
        <f t="shared" si="22"/>
        <v>0</v>
      </c>
      <c r="AD132" s="35"/>
    </row>
    <row r="133" spans="1:30" ht="17.25" x14ac:dyDescent="0.25">
      <c r="A133" s="46"/>
      <c r="B133" s="47"/>
      <c r="C133" s="47"/>
      <c r="D133" s="49"/>
      <c r="E133" s="50"/>
      <c r="F133" s="50"/>
      <c r="G133" s="51"/>
      <c r="H133" s="51"/>
      <c r="I133" s="27">
        <f t="shared" si="23"/>
        <v>0</v>
      </c>
      <c r="J133" s="119" t="str">
        <f t="shared" si="24"/>
        <v/>
      </c>
      <c r="K133" s="116" t="str">
        <f t="shared" si="25"/>
        <v/>
      </c>
      <c r="L133" s="85"/>
      <c r="M133" s="88" t="s">
        <v>25</v>
      </c>
      <c r="N133" s="97"/>
      <c r="O133" s="28">
        <f t="shared" si="26"/>
        <v>0</v>
      </c>
      <c r="P133" s="29">
        <f t="shared" si="27"/>
        <v>0</v>
      </c>
      <c r="Q133" s="29">
        <f t="shared" si="28"/>
        <v>0</v>
      </c>
      <c r="R133" s="29">
        <f t="shared" si="29"/>
        <v>0</v>
      </c>
      <c r="S133" s="30">
        <f t="shared" si="30"/>
        <v>0</v>
      </c>
      <c r="T133" s="95">
        <f t="shared" si="20"/>
        <v>0</v>
      </c>
      <c r="U133" s="32">
        <f t="shared" si="31"/>
        <v>0</v>
      </c>
      <c r="V133" s="33">
        <f t="shared" si="32"/>
        <v>0</v>
      </c>
      <c r="W133" s="32">
        <f t="shared" si="33"/>
        <v>0</v>
      </c>
      <c r="X133" s="34">
        <f t="shared" si="34"/>
        <v>0</v>
      </c>
      <c r="Y133" s="32">
        <f t="shared" si="35"/>
        <v>0</v>
      </c>
      <c r="Z133" s="32">
        <f t="shared" si="36"/>
        <v>0</v>
      </c>
      <c r="AA133" s="34">
        <f t="shared" si="21"/>
        <v>0</v>
      </c>
      <c r="AB133" s="31">
        <f t="shared" si="37"/>
        <v>0</v>
      </c>
      <c r="AC133" s="110">
        <f t="shared" si="22"/>
        <v>0</v>
      </c>
      <c r="AD133" s="35"/>
    </row>
    <row r="134" spans="1:30" ht="17.25" x14ac:dyDescent="0.25">
      <c r="A134" s="46"/>
      <c r="B134" s="47"/>
      <c r="C134" s="47"/>
      <c r="D134" s="49"/>
      <c r="E134" s="50"/>
      <c r="F134" s="50"/>
      <c r="G134" s="51"/>
      <c r="H134" s="51"/>
      <c r="I134" s="27">
        <f t="shared" si="23"/>
        <v>0</v>
      </c>
      <c r="J134" s="119" t="str">
        <f t="shared" si="24"/>
        <v/>
      </c>
      <c r="K134" s="116" t="str">
        <f t="shared" si="25"/>
        <v/>
      </c>
      <c r="L134" s="85"/>
      <c r="M134" s="88" t="s">
        <v>25</v>
      </c>
      <c r="N134" s="97"/>
      <c r="O134" s="28">
        <f t="shared" si="26"/>
        <v>0</v>
      </c>
      <c r="P134" s="29">
        <f t="shared" si="27"/>
        <v>0</v>
      </c>
      <c r="Q134" s="29">
        <f t="shared" si="28"/>
        <v>0</v>
      </c>
      <c r="R134" s="29">
        <f t="shared" si="29"/>
        <v>0</v>
      </c>
      <c r="S134" s="30">
        <f t="shared" si="30"/>
        <v>0</v>
      </c>
      <c r="T134" s="95">
        <f t="shared" si="20"/>
        <v>0</v>
      </c>
      <c r="U134" s="32">
        <f t="shared" si="31"/>
        <v>0</v>
      </c>
      <c r="V134" s="33">
        <f t="shared" si="32"/>
        <v>0</v>
      </c>
      <c r="W134" s="32">
        <f t="shared" si="33"/>
        <v>0</v>
      </c>
      <c r="X134" s="34">
        <f t="shared" si="34"/>
        <v>0</v>
      </c>
      <c r="Y134" s="32">
        <f t="shared" si="35"/>
        <v>0</v>
      </c>
      <c r="Z134" s="32">
        <f t="shared" si="36"/>
        <v>0</v>
      </c>
      <c r="AA134" s="34">
        <f t="shared" si="21"/>
        <v>0</v>
      </c>
      <c r="AB134" s="31">
        <f t="shared" si="37"/>
        <v>0</v>
      </c>
      <c r="AC134" s="110">
        <f t="shared" si="22"/>
        <v>0</v>
      </c>
      <c r="AD134" s="35"/>
    </row>
    <row r="135" spans="1:30" ht="17.25" x14ac:dyDescent="0.25">
      <c r="A135" s="46"/>
      <c r="B135" s="47"/>
      <c r="C135" s="47"/>
      <c r="D135" s="49"/>
      <c r="E135" s="50"/>
      <c r="F135" s="50"/>
      <c r="G135" s="51"/>
      <c r="H135" s="51"/>
      <c r="I135" s="27">
        <f t="shared" si="23"/>
        <v>0</v>
      </c>
      <c r="J135" s="119" t="str">
        <f t="shared" si="24"/>
        <v/>
      </c>
      <c r="K135" s="116" t="str">
        <f t="shared" si="25"/>
        <v/>
      </c>
      <c r="L135" s="85"/>
      <c r="M135" s="88" t="s">
        <v>25</v>
      </c>
      <c r="N135" s="97"/>
      <c r="O135" s="28">
        <f t="shared" si="26"/>
        <v>0</v>
      </c>
      <c r="P135" s="29">
        <f t="shared" si="27"/>
        <v>0</v>
      </c>
      <c r="Q135" s="29">
        <f t="shared" si="28"/>
        <v>0</v>
      </c>
      <c r="R135" s="29">
        <f t="shared" si="29"/>
        <v>0</v>
      </c>
      <c r="S135" s="30">
        <f t="shared" si="30"/>
        <v>0</v>
      </c>
      <c r="T135" s="95">
        <f t="shared" ref="T135:T198" si="38">IF(L135=0,0,IF((L135&lt;5000),5000,L135))</f>
        <v>0</v>
      </c>
      <c r="U135" s="32">
        <f t="shared" si="31"/>
        <v>0</v>
      </c>
      <c r="V135" s="33">
        <f t="shared" si="32"/>
        <v>0</v>
      </c>
      <c r="W135" s="32">
        <f t="shared" si="33"/>
        <v>0</v>
      </c>
      <c r="X135" s="34">
        <f t="shared" si="34"/>
        <v>0</v>
      </c>
      <c r="Y135" s="32">
        <f t="shared" si="35"/>
        <v>0</v>
      </c>
      <c r="Z135" s="32">
        <f t="shared" si="36"/>
        <v>0</v>
      </c>
      <c r="AA135" s="34">
        <f t="shared" ref="AA135:AA198" si="39">IF(AND(N135&gt;0,H135&gt;0,Y135&lt;P135),(ROUND(P135-Y135,2)),0)</f>
        <v>0</v>
      </c>
      <c r="AB135" s="31">
        <f t="shared" si="37"/>
        <v>0</v>
      </c>
      <c r="AC135" s="110">
        <f t="shared" ref="AC135:AC198" si="40">ROUND((X135*G135)+(AA135*H135),2)</f>
        <v>0</v>
      </c>
      <c r="AD135" s="35"/>
    </row>
    <row r="136" spans="1:30" ht="17.25" x14ac:dyDescent="0.25">
      <c r="A136" s="46"/>
      <c r="B136" s="47"/>
      <c r="C136" s="47"/>
      <c r="D136" s="49"/>
      <c r="E136" s="50"/>
      <c r="F136" s="50"/>
      <c r="G136" s="51"/>
      <c r="H136" s="51"/>
      <c r="I136" s="27">
        <f t="shared" ref="I136:I199" si="41">G136+H136</f>
        <v>0</v>
      </c>
      <c r="J136" s="119" t="str">
        <f t="shared" ref="J136:J199" si="42">IF(I136&gt;0,IF(I136&gt;365,"Errore! MAX 365",IF((F136-E136+1)=I136,"ok","Errore! Verificare Giorni")),"")</f>
        <v/>
      </c>
      <c r="K136" s="116" t="str">
        <f t="shared" ref="K136:K199" si="43">IF((I136&gt;0),(F136-E136+1)-H136,"")</f>
        <v/>
      </c>
      <c r="L136" s="85"/>
      <c r="M136" s="88" t="s">
        <v>25</v>
      </c>
      <c r="N136" s="97"/>
      <c r="O136" s="28">
        <f t="shared" ref="O136:O199" si="44">IF(N136&lt;59.2,N136,59.2)</f>
        <v>0</v>
      </c>
      <c r="P136" s="29">
        <f t="shared" ref="P136:P199" si="45">IF(N136=0,0,O136-13.49)</f>
        <v>0</v>
      </c>
      <c r="Q136" s="29">
        <f t="shared" ref="Q136:Q199" si="46">ROUND(G136*O136,2)</f>
        <v>0</v>
      </c>
      <c r="R136" s="29">
        <f t="shared" ref="R136:R199" si="47">ROUND(H136*P136,2)</f>
        <v>0</v>
      </c>
      <c r="S136" s="30">
        <f t="shared" ref="S136:S199" si="48">ROUND(Q136+R136,2)</f>
        <v>0</v>
      </c>
      <c r="T136" s="95">
        <f t="shared" si="38"/>
        <v>0</v>
      </c>
      <c r="U136" s="32">
        <f t="shared" ref="U136:U199" si="49">IF(T136=0,0,ROUND((T136-5000)/(20000-5000),2))</f>
        <v>0</v>
      </c>
      <c r="V136" s="33">
        <f t="shared" ref="V136:V199" si="50">IF(M136="NO",0,IF(M136="SI",17.02,0))</f>
        <v>0</v>
      </c>
      <c r="W136" s="32">
        <f t="shared" ref="W136:W199" si="51">IF(AND(N136&gt;0,G136&gt;0),ROUND((U136*(O136-V136)+V136),2),0)</f>
        <v>0</v>
      </c>
      <c r="X136" s="34">
        <f t="shared" ref="X136:X199" si="52">IF(AND(N136&gt;0,G136&gt;0),ROUND(O136-W136,2),0)</f>
        <v>0</v>
      </c>
      <c r="Y136" s="32">
        <f t="shared" ref="Y136:Y199" si="53">IF(AND(N136&gt;0,H136&gt;0),(ROUND((U136*(P136-V136)+V136),2)),0)</f>
        <v>0</v>
      </c>
      <c r="Z136" s="32">
        <f t="shared" ref="Z136:Z199" si="54">IF(P136&lt;Y136,P136,Y136)</f>
        <v>0</v>
      </c>
      <c r="AA136" s="34">
        <f t="shared" si="39"/>
        <v>0</v>
      </c>
      <c r="AB136" s="31">
        <f t="shared" ref="AB136:AB199" si="55">ROUND((W136*G136)+(Z136*H136),2)</f>
        <v>0</v>
      </c>
      <c r="AC136" s="110">
        <f t="shared" si="40"/>
        <v>0</v>
      </c>
      <c r="AD136" s="35"/>
    </row>
    <row r="137" spans="1:30" ht="17.25" x14ac:dyDescent="0.25">
      <c r="A137" s="46"/>
      <c r="B137" s="47"/>
      <c r="C137" s="47"/>
      <c r="D137" s="49"/>
      <c r="E137" s="50"/>
      <c r="F137" s="50"/>
      <c r="G137" s="51"/>
      <c r="H137" s="51"/>
      <c r="I137" s="27">
        <f t="shared" si="41"/>
        <v>0</v>
      </c>
      <c r="J137" s="119" t="str">
        <f t="shared" si="42"/>
        <v/>
      </c>
      <c r="K137" s="116" t="str">
        <f t="shared" si="43"/>
        <v/>
      </c>
      <c r="L137" s="85"/>
      <c r="M137" s="88" t="s">
        <v>25</v>
      </c>
      <c r="N137" s="97"/>
      <c r="O137" s="28">
        <f t="shared" si="44"/>
        <v>0</v>
      </c>
      <c r="P137" s="29">
        <f t="shared" si="45"/>
        <v>0</v>
      </c>
      <c r="Q137" s="29">
        <f t="shared" si="46"/>
        <v>0</v>
      </c>
      <c r="R137" s="29">
        <f t="shared" si="47"/>
        <v>0</v>
      </c>
      <c r="S137" s="30">
        <f t="shared" si="48"/>
        <v>0</v>
      </c>
      <c r="T137" s="95">
        <f t="shared" si="38"/>
        <v>0</v>
      </c>
      <c r="U137" s="32">
        <f t="shared" si="49"/>
        <v>0</v>
      </c>
      <c r="V137" s="33">
        <f t="shared" si="50"/>
        <v>0</v>
      </c>
      <c r="W137" s="32">
        <f t="shared" si="51"/>
        <v>0</v>
      </c>
      <c r="X137" s="34">
        <f t="shared" si="52"/>
        <v>0</v>
      </c>
      <c r="Y137" s="32">
        <f t="shared" si="53"/>
        <v>0</v>
      </c>
      <c r="Z137" s="32">
        <f t="shared" si="54"/>
        <v>0</v>
      </c>
      <c r="AA137" s="34">
        <f t="shared" si="39"/>
        <v>0</v>
      </c>
      <c r="AB137" s="31">
        <f t="shared" si="55"/>
        <v>0</v>
      </c>
      <c r="AC137" s="110">
        <f t="shared" si="40"/>
        <v>0</v>
      </c>
      <c r="AD137" s="35"/>
    </row>
    <row r="138" spans="1:30" ht="17.25" x14ac:dyDescent="0.25">
      <c r="A138" s="46"/>
      <c r="B138" s="47"/>
      <c r="C138" s="47"/>
      <c r="D138" s="49"/>
      <c r="E138" s="50"/>
      <c r="F138" s="50"/>
      <c r="G138" s="51"/>
      <c r="H138" s="51"/>
      <c r="I138" s="27">
        <f t="shared" si="41"/>
        <v>0</v>
      </c>
      <c r="J138" s="119" t="str">
        <f t="shared" si="42"/>
        <v/>
      </c>
      <c r="K138" s="116" t="str">
        <f t="shared" si="43"/>
        <v/>
      </c>
      <c r="L138" s="85"/>
      <c r="M138" s="88" t="s">
        <v>25</v>
      </c>
      <c r="N138" s="97"/>
      <c r="O138" s="28">
        <f t="shared" si="44"/>
        <v>0</v>
      </c>
      <c r="P138" s="29">
        <f t="shared" si="45"/>
        <v>0</v>
      </c>
      <c r="Q138" s="29">
        <f t="shared" si="46"/>
        <v>0</v>
      </c>
      <c r="R138" s="29">
        <f t="shared" si="47"/>
        <v>0</v>
      </c>
      <c r="S138" s="30">
        <f t="shared" si="48"/>
        <v>0</v>
      </c>
      <c r="T138" s="95">
        <f t="shared" si="38"/>
        <v>0</v>
      </c>
      <c r="U138" s="32">
        <f t="shared" si="49"/>
        <v>0</v>
      </c>
      <c r="V138" s="33">
        <f t="shared" si="50"/>
        <v>0</v>
      </c>
      <c r="W138" s="32">
        <f t="shared" si="51"/>
        <v>0</v>
      </c>
      <c r="X138" s="34">
        <f t="shared" si="52"/>
        <v>0</v>
      </c>
      <c r="Y138" s="32">
        <f t="shared" si="53"/>
        <v>0</v>
      </c>
      <c r="Z138" s="32">
        <f t="shared" si="54"/>
        <v>0</v>
      </c>
      <c r="AA138" s="34">
        <f t="shared" si="39"/>
        <v>0</v>
      </c>
      <c r="AB138" s="31">
        <f t="shared" si="55"/>
        <v>0</v>
      </c>
      <c r="AC138" s="110">
        <f t="shared" si="40"/>
        <v>0</v>
      </c>
      <c r="AD138" s="35"/>
    </row>
    <row r="139" spans="1:30" ht="17.25" x14ac:dyDescent="0.25">
      <c r="A139" s="46"/>
      <c r="B139" s="47"/>
      <c r="C139" s="47"/>
      <c r="D139" s="49"/>
      <c r="E139" s="50"/>
      <c r="F139" s="50"/>
      <c r="G139" s="51"/>
      <c r="H139" s="51"/>
      <c r="I139" s="27">
        <f t="shared" si="41"/>
        <v>0</v>
      </c>
      <c r="J139" s="119" t="str">
        <f t="shared" si="42"/>
        <v/>
      </c>
      <c r="K139" s="116" t="str">
        <f t="shared" si="43"/>
        <v/>
      </c>
      <c r="L139" s="85"/>
      <c r="M139" s="88" t="s">
        <v>25</v>
      </c>
      <c r="N139" s="97"/>
      <c r="O139" s="28">
        <f t="shared" si="44"/>
        <v>0</v>
      </c>
      <c r="P139" s="29">
        <f t="shared" si="45"/>
        <v>0</v>
      </c>
      <c r="Q139" s="29">
        <f t="shared" si="46"/>
        <v>0</v>
      </c>
      <c r="R139" s="29">
        <f t="shared" si="47"/>
        <v>0</v>
      </c>
      <c r="S139" s="30">
        <f t="shared" si="48"/>
        <v>0</v>
      </c>
      <c r="T139" s="95">
        <f t="shared" si="38"/>
        <v>0</v>
      </c>
      <c r="U139" s="32">
        <f t="shared" si="49"/>
        <v>0</v>
      </c>
      <c r="V139" s="33">
        <f t="shared" si="50"/>
        <v>0</v>
      </c>
      <c r="W139" s="32">
        <f t="shared" si="51"/>
        <v>0</v>
      </c>
      <c r="X139" s="34">
        <f t="shared" si="52"/>
        <v>0</v>
      </c>
      <c r="Y139" s="32">
        <f t="shared" si="53"/>
        <v>0</v>
      </c>
      <c r="Z139" s="32">
        <f t="shared" si="54"/>
        <v>0</v>
      </c>
      <c r="AA139" s="34">
        <f t="shared" si="39"/>
        <v>0</v>
      </c>
      <c r="AB139" s="31">
        <f t="shared" si="55"/>
        <v>0</v>
      </c>
      <c r="AC139" s="110">
        <f t="shared" si="40"/>
        <v>0</v>
      </c>
      <c r="AD139" s="35"/>
    </row>
    <row r="140" spans="1:30" ht="17.25" x14ac:dyDescent="0.25">
      <c r="A140" s="46"/>
      <c r="B140" s="47"/>
      <c r="C140" s="47"/>
      <c r="D140" s="49"/>
      <c r="E140" s="50"/>
      <c r="F140" s="50"/>
      <c r="G140" s="51"/>
      <c r="H140" s="51"/>
      <c r="I140" s="27">
        <f t="shared" si="41"/>
        <v>0</v>
      </c>
      <c r="J140" s="119" t="str">
        <f t="shared" si="42"/>
        <v/>
      </c>
      <c r="K140" s="116" t="str">
        <f t="shared" si="43"/>
        <v/>
      </c>
      <c r="L140" s="85"/>
      <c r="M140" s="88" t="s">
        <v>25</v>
      </c>
      <c r="N140" s="97"/>
      <c r="O140" s="28">
        <f t="shared" si="44"/>
        <v>0</v>
      </c>
      <c r="P140" s="29">
        <f t="shared" si="45"/>
        <v>0</v>
      </c>
      <c r="Q140" s="29">
        <f t="shared" si="46"/>
        <v>0</v>
      </c>
      <c r="R140" s="29">
        <f t="shared" si="47"/>
        <v>0</v>
      </c>
      <c r="S140" s="30">
        <f t="shared" si="48"/>
        <v>0</v>
      </c>
      <c r="T140" s="95">
        <f t="shared" si="38"/>
        <v>0</v>
      </c>
      <c r="U140" s="32">
        <f t="shared" si="49"/>
        <v>0</v>
      </c>
      <c r="V140" s="33">
        <f t="shared" si="50"/>
        <v>0</v>
      </c>
      <c r="W140" s="32">
        <f t="shared" si="51"/>
        <v>0</v>
      </c>
      <c r="X140" s="34">
        <f t="shared" si="52"/>
        <v>0</v>
      </c>
      <c r="Y140" s="32">
        <f t="shared" si="53"/>
        <v>0</v>
      </c>
      <c r="Z140" s="32">
        <f t="shared" si="54"/>
        <v>0</v>
      </c>
      <c r="AA140" s="34">
        <f t="shared" si="39"/>
        <v>0</v>
      </c>
      <c r="AB140" s="31">
        <f t="shared" si="55"/>
        <v>0</v>
      </c>
      <c r="AC140" s="110">
        <f t="shared" si="40"/>
        <v>0</v>
      </c>
      <c r="AD140" s="35"/>
    </row>
    <row r="141" spans="1:30" ht="17.25" x14ac:dyDescent="0.25">
      <c r="A141" s="46"/>
      <c r="B141" s="47"/>
      <c r="C141" s="47"/>
      <c r="D141" s="49"/>
      <c r="E141" s="50"/>
      <c r="F141" s="50"/>
      <c r="G141" s="51"/>
      <c r="H141" s="51"/>
      <c r="I141" s="27">
        <f t="shared" si="41"/>
        <v>0</v>
      </c>
      <c r="J141" s="119" t="str">
        <f t="shared" si="42"/>
        <v/>
      </c>
      <c r="K141" s="116" t="str">
        <f t="shared" si="43"/>
        <v/>
      </c>
      <c r="L141" s="85"/>
      <c r="M141" s="88" t="s">
        <v>25</v>
      </c>
      <c r="N141" s="97"/>
      <c r="O141" s="28">
        <f t="shared" si="44"/>
        <v>0</v>
      </c>
      <c r="P141" s="29">
        <f t="shared" si="45"/>
        <v>0</v>
      </c>
      <c r="Q141" s="29">
        <f t="shared" si="46"/>
        <v>0</v>
      </c>
      <c r="R141" s="29">
        <f t="shared" si="47"/>
        <v>0</v>
      </c>
      <c r="S141" s="30">
        <f t="shared" si="48"/>
        <v>0</v>
      </c>
      <c r="T141" s="95">
        <f t="shared" si="38"/>
        <v>0</v>
      </c>
      <c r="U141" s="32">
        <f t="shared" si="49"/>
        <v>0</v>
      </c>
      <c r="V141" s="33">
        <f t="shared" si="50"/>
        <v>0</v>
      </c>
      <c r="W141" s="32">
        <f t="shared" si="51"/>
        <v>0</v>
      </c>
      <c r="X141" s="34">
        <f t="shared" si="52"/>
        <v>0</v>
      </c>
      <c r="Y141" s="32">
        <f t="shared" si="53"/>
        <v>0</v>
      </c>
      <c r="Z141" s="32">
        <f t="shared" si="54"/>
        <v>0</v>
      </c>
      <c r="AA141" s="34">
        <f t="shared" si="39"/>
        <v>0</v>
      </c>
      <c r="AB141" s="31">
        <f t="shared" si="55"/>
        <v>0</v>
      </c>
      <c r="AC141" s="110">
        <f t="shared" si="40"/>
        <v>0</v>
      </c>
      <c r="AD141" s="35"/>
    </row>
    <row r="142" spans="1:30" ht="17.25" x14ac:dyDescent="0.25">
      <c r="A142" s="46"/>
      <c r="B142" s="47"/>
      <c r="C142" s="47"/>
      <c r="D142" s="49"/>
      <c r="E142" s="50"/>
      <c r="F142" s="50"/>
      <c r="G142" s="51"/>
      <c r="H142" s="51"/>
      <c r="I142" s="27">
        <f t="shared" si="41"/>
        <v>0</v>
      </c>
      <c r="J142" s="119" t="str">
        <f t="shared" si="42"/>
        <v/>
      </c>
      <c r="K142" s="116" t="str">
        <f t="shared" si="43"/>
        <v/>
      </c>
      <c r="L142" s="85"/>
      <c r="M142" s="88" t="s">
        <v>25</v>
      </c>
      <c r="N142" s="97"/>
      <c r="O142" s="28">
        <f t="shared" si="44"/>
        <v>0</v>
      </c>
      <c r="P142" s="29">
        <f t="shared" si="45"/>
        <v>0</v>
      </c>
      <c r="Q142" s="29">
        <f t="shared" si="46"/>
        <v>0</v>
      </c>
      <c r="R142" s="29">
        <f t="shared" si="47"/>
        <v>0</v>
      </c>
      <c r="S142" s="30">
        <f t="shared" si="48"/>
        <v>0</v>
      </c>
      <c r="T142" s="95">
        <f t="shared" si="38"/>
        <v>0</v>
      </c>
      <c r="U142" s="32">
        <f t="shared" si="49"/>
        <v>0</v>
      </c>
      <c r="V142" s="33">
        <f t="shared" si="50"/>
        <v>0</v>
      </c>
      <c r="W142" s="32">
        <f t="shared" si="51"/>
        <v>0</v>
      </c>
      <c r="X142" s="34">
        <f t="shared" si="52"/>
        <v>0</v>
      </c>
      <c r="Y142" s="32">
        <f t="shared" si="53"/>
        <v>0</v>
      </c>
      <c r="Z142" s="32">
        <f t="shared" si="54"/>
        <v>0</v>
      </c>
      <c r="AA142" s="34">
        <f t="shared" si="39"/>
        <v>0</v>
      </c>
      <c r="AB142" s="31">
        <f t="shared" si="55"/>
        <v>0</v>
      </c>
      <c r="AC142" s="110">
        <f t="shared" si="40"/>
        <v>0</v>
      </c>
      <c r="AD142" s="35"/>
    </row>
    <row r="143" spans="1:30" ht="17.25" x14ac:dyDescent="0.25">
      <c r="A143" s="46"/>
      <c r="B143" s="47"/>
      <c r="C143" s="47"/>
      <c r="D143" s="49"/>
      <c r="E143" s="50"/>
      <c r="F143" s="50"/>
      <c r="G143" s="51"/>
      <c r="H143" s="51"/>
      <c r="I143" s="27">
        <f t="shared" si="41"/>
        <v>0</v>
      </c>
      <c r="J143" s="119" t="str">
        <f t="shared" si="42"/>
        <v/>
      </c>
      <c r="K143" s="116" t="str">
        <f t="shared" si="43"/>
        <v/>
      </c>
      <c r="L143" s="85"/>
      <c r="M143" s="88" t="s">
        <v>25</v>
      </c>
      <c r="N143" s="97"/>
      <c r="O143" s="28">
        <f t="shared" si="44"/>
        <v>0</v>
      </c>
      <c r="P143" s="29">
        <f t="shared" si="45"/>
        <v>0</v>
      </c>
      <c r="Q143" s="29">
        <f t="shared" si="46"/>
        <v>0</v>
      </c>
      <c r="R143" s="29">
        <f t="shared" si="47"/>
        <v>0</v>
      </c>
      <c r="S143" s="30">
        <f t="shared" si="48"/>
        <v>0</v>
      </c>
      <c r="T143" s="95">
        <f t="shared" si="38"/>
        <v>0</v>
      </c>
      <c r="U143" s="32">
        <f t="shared" si="49"/>
        <v>0</v>
      </c>
      <c r="V143" s="33">
        <f t="shared" si="50"/>
        <v>0</v>
      </c>
      <c r="W143" s="32">
        <f t="shared" si="51"/>
        <v>0</v>
      </c>
      <c r="X143" s="34">
        <f t="shared" si="52"/>
        <v>0</v>
      </c>
      <c r="Y143" s="32">
        <f t="shared" si="53"/>
        <v>0</v>
      </c>
      <c r="Z143" s="32">
        <f t="shared" si="54"/>
        <v>0</v>
      </c>
      <c r="AA143" s="34">
        <f t="shared" si="39"/>
        <v>0</v>
      </c>
      <c r="AB143" s="31">
        <f t="shared" si="55"/>
        <v>0</v>
      </c>
      <c r="AC143" s="110">
        <f t="shared" si="40"/>
        <v>0</v>
      </c>
      <c r="AD143" s="35"/>
    </row>
    <row r="144" spans="1:30" ht="17.25" x14ac:dyDescent="0.25">
      <c r="A144" s="46"/>
      <c r="B144" s="47"/>
      <c r="C144" s="47"/>
      <c r="D144" s="49"/>
      <c r="E144" s="50"/>
      <c r="F144" s="50"/>
      <c r="G144" s="51"/>
      <c r="H144" s="51"/>
      <c r="I144" s="27">
        <f t="shared" si="41"/>
        <v>0</v>
      </c>
      <c r="J144" s="119" t="str">
        <f t="shared" si="42"/>
        <v/>
      </c>
      <c r="K144" s="116" t="str">
        <f t="shared" si="43"/>
        <v/>
      </c>
      <c r="L144" s="85"/>
      <c r="M144" s="88" t="s">
        <v>25</v>
      </c>
      <c r="N144" s="97"/>
      <c r="O144" s="28">
        <f t="shared" si="44"/>
        <v>0</v>
      </c>
      <c r="P144" s="29">
        <f t="shared" si="45"/>
        <v>0</v>
      </c>
      <c r="Q144" s="29">
        <f t="shared" si="46"/>
        <v>0</v>
      </c>
      <c r="R144" s="29">
        <f t="shared" si="47"/>
        <v>0</v>
      </c>
      <c r="S144" s="30">
        <f t="shared" si="48"/>
        <v>0</v>
      </c>
      <c r="T144" s="95">
        <f t="shared" si="38"/>
        <v>0</v>
      </c>
      <c r="U144" s="32">
        <f t="shared" si="49"/>
        <v>0</v>
      </c>
      <c r="V144" s="33">
        <f t="shared" si="50"/>
        <v>0</v>
      </c>
      <c r="W144" s="32">
        <f t="shared" si="51"/>
        <v>0</v>
      </c>
      <c r="X144" s="34">
        <f t="shared" si="52"/>
        <v>0</v>
      </c>
      <c r="Y144" s="32">
        <f t="shared" si="53"/>
        <v>0</v>
      </c>
      <c r="Z144" s="32">
        <f t="shared" si="54"/>
        <v>0</v>
      </c>
      <c r="AA144" s="34">
        <f t="shared" si="39"/>
        <v>0</v>
      </c>
      <c r="AB144" s="31">
        <f t="shared" si="55"/>
        <v>0</v>
      </c>
      <c r="AC144" s="110">
        <f t="shared" si="40"/>
        <v>0</v>
      </c>
      <c r="AD144" s="35"/>
    </row>
    <row r="145" spans="1:30" ht="17.25" x14ac:dyDescent="0.25">
      <c r="A145" s="46"/>
      <c r="B145" s="47"/>
      <c r="C145" s="47"/>
      <c r="D145" s="49"/>
      <c r="E145" s="50"/>
      <c r="F145" s="50"/>
      <c r="G145" s="51"/>
      <c r="H145" s="51"/>
      <c r="I145" s="27">
        <f t="shared" si="41"/>
        <v>0</v>
      </c>
      <c r="J145" s="119" t="str">
        <f t="shared" si="42"/>
        <v/>
      </c>
      <c r="K145" s="116" t="str">
        <f t="shared" si="43"/>
        <v/>
      </c>
      <c r="L145" s="85"/>
      <c r="M145" s="88" t="s">
        <v>25</v>
      </c>
      <c r="N145" s="97"/>
      <c r="O145" s="28">
        <f t="shared" si="44"/>
        <v>0</v>
      </c>
      <c r="P145" s="29">
        <f t="shared" si="45"/>
        <v>0</v>
      </c>
      <c r="Q145" s="29">
        <f t="shared" si="46"/>
        <v>0</v>
      </c>
      <c r="R145" s="29">
        <f t="shared" si="47"/>
        <v>0</v>
      </c>
      <c r="S145" s="30">
        <f t="shared" si="48"/>
        <v>0</v>
      </c>
      <c r="T145" s="95">
        <f t="shared" si="38"/>
        <v>0</v>
      </c>
      <c r="U145" s="32">
        <f t="shared" si="49"/>
        <v>0</v>
      </c>
      <c r="V145" s="33">
        <f t="shared" si="50"/>
        <v>0</v>
      </c>
      <c r="W145" s="32">
        <f t="shared" si="51"/>
        <v>0</v>
      </c>
      <c r="X145" s="34">
        <f t="shared" si="52"/>
        <v>0</v>
      </c>
      <c r="Y145" s="32">
        <f t="shared" si="53"/>
        <v>0</v>
      </c>
      <c r="Z145" s="32">
        <f t="shared" si="54"/>
        <v>0</v>
      </c>
      <c r="AA145" s="34">
        <f t="shared" si="39"/>
        <v>0</v>
      </c>
      <c r="AB145" s="31">
        <f t="shared" si="55"/>
        <v>0</v>
      </c>
      <c r="AC145" s="110">
        <f t="shared" si="40"/>
        <v>0</v>
      </c>
      <c r="AD145" s="35"/>
    </row>
    <row r="146" spans="1:30" ht="17.25" x14ac:dyDescent="0.25">
      <c r="A146" s="46"/>
      <c r="B146" s="47"/>
      <c r="C146" s="47"/>
      <c r="D146" s="49"/>
      <c r="E146" s="50"/>
      <c r="F146" s="50"/>
      <c r="G146" s="51"/>
      <c r="H146" s="51"/>
      <c r="I146" s="27">
        <f t="shared" si="41"/>
        <v>0</v>
      </c>
      <c r="J146" s="119" t="str">
        <f t="shared" si="42"/>
        <v/>
      </c>
      <c r="K146" s="116" t="str">
        <f t="shared" si="43"/>
        <v/>
      </c>
      <c r="L146" s="85"/>
      <c r="M146" s="88" t="s">
        <v>25</v>
      </c>
      <c r="N146" s="97"/>
      <c r="O146" s="28">
        <f t="shared" si="44"/>
        <v>0</v>
      </c>
      <c r="P146" s="29">
        <f t="shared" si="45"/>
        <v>0</v>
      </c>
      <c r="Q146" s="29">
        <f t="shared" si="46"/>
        <v>0</v>
      </c>
      <c r="R146" s="29">
        <f t="shared" si="47"/>
        <v>0</v>
      </c>
      <c r="S146" s="30">
        <f t="shared" si="48"/>
        <v>0</v>
      </c>
      <c r="T146" s="95">
        <f t="shared" si="38"/>
        <v>0</v>
      </c>
      <c r="U146" s="32">
        <f t="shared" si="49"/>
        <v>0</v>
      </c>
      <c r="V146" s="33">
        <f t="shared" si="50"/>
        <v>0</v>
      </c>
      <c r="W146" s="32">
        <f t="shared" si="51"/>
        <v>0</v>
      </c>
      <c r="X146" s="34">
        <f t="shared" si="52"/>
        <v>0</v>
      </c>
      <c r="Y146" s="32">
        <f t="shared" si="53"/>
        <v>0</v>
      </c>
      <c r="Z146" s="32">
        <f t="shared" si="54"/>
        <v>0</v>
      </c>
      <c r="AA146" s="34">
        <f t="shared" si="39"/>
        <v>0</v>
      </c>
      <c r="AB146" s="31">
        <f t="shared" si="55"/>
        <v>0</v>
      </c>
      <c r="AC146" s="110">
        <f t="shared" si="40"/>
        <v>0</v>
      </c>
      <c r="AD146" s="35"/>
    </row>
    <row r="147" spans="1:30" ht="17.25" x14ac:dyDescent="0.25">
      <c r="A147" s="46"/>
      <c r="B147" s="47"/>
      <c r="C147" s="47"/>
      <c r="D147" s="49"/>
      <c r="E147" s="50"/>
      <c r="F147" s="50"/>
      <c r="G147" s="51"/>
      <c r="H147" s="51"/>
      <c r="I147" s="27">
        <f t="shared" si="41"/>
        <v>0</v>
      </c>
      <c r="J147" s="119" t="str">
        <f t="shared" si="42"/>
        <v/>
      </c>
      <c r="K147" s="116" t="str">
        <f t="shared" si="43"/>
        <v/>
      </c>
      <c r="L147" s="85"/>
      <c r="M147" s="88" t="s">
        <v>25</v>
      </c>
      <c r="N147" s="97"/>
      <c r="O147" s="28">
        <f t="shared" si="44"/>
        <v>0</v>
      </c>
      <c r="P147" s="29">
        <f t="shared" si="45"/>
        <v>0</v>
      </c>
      <c r="Q147" s="29">
        <f t="shared" si="46"/>
        <v>0</v>
      </c>
      <c r="R147" s="29">
        <f t="shared" si="47"/>
        <v>0</v>
      </c>
      <c r="S147" s="30">
        <f t="shared" si="48"/>
        <v>0</v>
      </c>
      <c r="T147" s="95">
        <f t="shared" si="38"/>
        <v>0</v>
      </c>
      <c r="U147" s="32">
        <f t="shared" si="49"/>
        <v>0</v>
      </c>
      <c r="V147" s="33">
        <f t="shared" si="50"/>
        <v>0</v>
      </c>
      <c r="W147" s="32">
        <f t="shared" si="51"/>
        <v>0</v>
      </c>
      <c r="X147" s="34">
        <f t="shared" si="52"/>
        <v>0</v>
      </c>
      <c r="Y147" s="32">
        <f t="shared" si="53"/>
        <v>0</v>
      </c>
      <c r="Z147" s="32">
        <f t="shared" si="54"/>
        <v>0</v>
      </c>
      <c r="AA147" s="34">
        <f t="shared" si="39"/>
        <v>0</v>
      </c>
      <c r="AB147" s="31">
        <f t="shared" si="55"/>
        <v>0</v>
      </c>
      <c r="AC147" s="110">
        <f t="shared" si="40"/>
        <v>0</v>
      </c>
      <c r="AD147" s="35"/>
    </row>
    <row r="148" spans="1:30" ht="17.25" x14ac:dyDescent="0.25">
      <c r="A148" s="46"/>
      <c r="B148" s="47"/>
      <c r="C148" s="47"/>
      <c r="D148" s="49"/>
      <c r="E148" s="50"/>
      <c r="F148" s="50"/>
      <c r="G148" s="51"/>
      <c r="H148" s="51"/>
      <c r="I148" s="27">
        <f t="shared" si="41"/>
        <v>0</v>
      </c>
      <c r="J148" s="119" t="str">
        <f t="shared" si="42"/>
        <v/>
      </c>
      <c r="K148" s="116" t="str">
        <f t="shared" si="43"/>
        <v/>
      </c>
      <c r="L148" s="85"/>
      <c r="M148" s="88" t="s">
        <v>25</v>
      </c>
      <c r="N148" s="97"/>
      <c r="O148" s="28">
        <f t="shared" si="44"/>
        <v>0</v>
      </c>
      <c r="P148" s="29">
        <f t="shared" si="45"/>
        <v>0</v>
      </c>
      <c r="Q148" s="29">
        <f t="shared" si="46"/>
        <v>0</v>
      </c>
      <c r="R148" s="29">
        <f t="shared" si="47"/>
        <v>0</v>
      </c>
      <c r="S148" s="30">
        <f t="shared" si="48"/>
        <v>0</v>
      </c>
      <c r="T148" s="95">
        <f t="shared" si="38"/>
        <v>0</v>
      </c>
      <c r="U148" s="32">
        <f t="shared" si="49"/>
        <v>0</v>
      </c>
      <c r="V148" s="33">
        <f t="shared" si="50"/>
        <v>0</v>
      </c>
      <c r="W148" s="32">
        <f t="shared" si="51"/>
        <v>0</v>
      </c>
      <c r="X148" s="34">
        <f t="shared" si="52"/>
        <v>0</v>
      </c>
      <c r="Y148" s="32">
        <f t="shared" si="53"/>
        <v>0</v>
      </c>
      <c r="Z148" s="32">
        <f t="shared" si="54"/>
        <v>0</v>
      </c>
      <c r="AA148" s="34">
        <f t="shared" si="39"/>
        <v>0</v>
      </c>
      <c r="AB148" s="31">
        <f t="shared" si="55"/>
        <v>0</v>
      </c>
      <c r="AC148" s="110">
        <f t="shared" si="40"/>
        <v>0</v>
      </c>
      <c r="AD148" s="35"/>
    </row>
    <row r="149" spans="1:30" ht="17.25" x14ac:dyDescent="0.25">
      <c r="A149" s="46"/>
      <c r="B149" s="47"/>
      <c r="C149" s="47"/>
      <c r="D149" s="49"/>
      <c r="E149" s="50"/>
      <c r="F149" s="50"/>
      <c r="G149" s="51"/>
      <c r="H149" s="51"/>
      <c r="I149" s="27">
        <f t="shared" si="41"/>
        <v>0</v>
      </c>
      <c r="J149" s="119" t="str">
        <f t="shared" si="42"/>
        <v/>
      </c>
      <c r="K149" s="116" t="str">
        <f t="shared" si="43"/>
        <v/>
      </c>
      <c r="L149" s="85"/>
      <c r="M149" s="88" t="s">
        <v>25</v>
      </c>
      <c r="N149" s="97"/>
      <c r="O149" s="28">
        <f t="shared" si="44"/>
        <v>0</v>
      </c>
      <c r="P149" s="29">
        <f t="shared" si="45"/>
        <v>0</v>
      </c>
      <c r="Q149" s="29">
        <f t="shared" si="46"/>
        <v>0</v>
      </c>
      <c r="R149" s="29">
        <f t="shared" si="47"/>
        <v>0</v>
      </c>
      <c r="S149" s="30">
        <f t="shared" si="48"/>
        <v>0</v>
      </c>
      <c r="T149" s="95">
        <f t="shared" si="38"/>
        <v>0</v>
      </c>
      <c r="U149" s="32">
        <f t="shared" si="49"/>
        <v>0</v>
      </c>
      <c r="V149" s="33">
        <f t="shared" si="50"/>
        <v>0</v>
      </c>
      <c r="W149" s="32">
        <f t="shared" si="51"/>
        <v>0</v>
      </c>
      <c r="X149" s="34">
        <f t="shared" si="52"/>
        <v>0</v>
      </c>
      <c r="Y149" s="32">
        <f t="shared" si="53"/>
        <v>0</v>
      </c>
      <c r="Z149" s="32">
        <f t="shared" si="54"/>
        <v>0</v>
      </c>
      <c r="AA149" s="34">
        <f t="shared" si="39"/>
        <v>0</v>
      </c>
      <c r="AB149" s="31">
        <f t="shared" si="55"/>
        <v>0</v>
      </c>
      <c r="AC149" s="110">
        <f t="shared" si="40"/>
        <v>0</v>
      </c>
      <c r="AD149" s="35"/>
    </row>
    <row r="150" spans="1:30" ht="17.25" x14ac:dyDescent="0.25">
      <c r="A150" s="46"/>
      <c r="B150" s="47"/>
      <c r="C150" s="47"/>
      <c r="D150" s="49"/>
      <c r="E150" s="50"/>
      <c r="F150" s="50"/>
      <c r="G150" s="51"/>
      <c r="H150" s="51"/>
      <c r="I150" s="27">
        <f t="shared" si="41"/>
        <v>0</v>
      </c>
      <c r="J150" s="119" t="str">
        <f t="shared" si="42"/>
        <v/>
      </c>
      <c r="K150" s="116" t="str">
        <f t="shared" si="43"/>
        <v/>
      </c>
      <c r="L150" s="85"/>
      <c r="M150" s="88" t="s">
        <v>25</v>
      </c>
      <c r="N150" s="97"/>
      <c r="O150" s="28">
        <f t="shared" si="44"/>
        <v>0</v>
      </c>
      <c r="P150" s="29">
        <f t="shared" si="45"/>
        <v>0</v>
      </c>
      <c r="Q150" s="29">
        <f t="shared" si="46"/>
        <v>0</v>
      </c>
      <c r="R150" s="29">
        <f t="shared" si="47"/>
        <v>0</v>
      </c>
      <c r="S150" s="30">
        <f t="shared" si="48"/>
        <v>0</v>
      </c>
      <c r="T150" s="95">
        <f t="shared" si="38"/>
        <v>0</v>
      </c>
      <c r="U150" s="32">
        <f t="shared" si="49"/>
        <v>0</v>
      </c>
      <c r="V150" s="33">
        <f t="shared" si="50"/>
        <v>0</v>
      </c>
      <c r="W150" s="32">
        <f t="shared" si="51"/>
        <v>0</v>
      </c>
      <c r="X150" s="34">
        <f t="shared" si="52"/>
        <v>0</v>
      </c>
      <c r="Y150" s="32">
        <f t="shared" si="53"/>
        <v>0</v>
      </c>
      <c r="Z150" s="32">
        <f t="shared" si="54"/>
        <v>0</v>
      </c>
      <c r="AA150" s="34">
        <f t="shared" si="39"/>
        <v>0</v>
      </c>
      <c r="AB150" s="31">
        <f t="shared" si="55"/>
        <v>0</v>
      </c>
      <c r="AC150" s="110">
        <f t="shared" si="40"/>
        <v>0</v>
      </c>
      <c r="AD150" s="35"/>
    </row>
    <row r="151" spans="1:30" ht="17.25" x14ac:dyDescent="0.25">
      <c r="A151" s="46"/>
      <c r="B151" s="47"/>
      <c r="C151" s="47"/>
      <c r="D151" s="49"/>
      <c r="E151" s="50"/>
      <c r="F151" s="50"/>
      <c r="G151" s="51"/>
      <c r="H151" s="51"/>
      <c r="I151" s="27">
        <f t="shared" si="41"/>
        <v>0</v>
      </c>
      <c r="J151" s="119" t="str">
        <f t="shared" si="42"/>
        <v/>
      </c>
      <c r="K151" s="116" t="str">
        <f t="shared" si="43"/>
        <v/>
      </c>
      <c r="L151" s="85"/>
      <c r="M151" s="88" t="s">
        <v>25</v>
      </c>
      <c r="N151" s="97"/>
      <c r="O151" s="28">
        <f t="shared" si="44"/>
        <v>0</v>
      </c>
      <c r="P151" s="29">
        <f t="shared" si="45"/>
        <v>0</v>
      </c>
      <c r="Q151" s="29">
        <f t="shared" si="46"/>
        <v>0</v>
      </c>
      <c r="R151" s="29">
        <f t="shared" si="47"/>
        <v>0</v>
      </c>
      <c r="S151" s="30">
        <f t="shared" si="48"/>
        <v>0</v>
      </c>
      <c r="T151" s="95">
        <f t="shared" si="38"/>
        <v>0</v>
      </c>
      <c r="U151" s="32">
        <f t="shared" si="49"/>
        <v>0</v>
      </c>
      <c r="V151" s="33">
        <f t="shared" si="50"/>
        <v>0</v>
      </c>
      <c r="W151" s="32">
        <f t="shared" si="51"/>
        <v>0</v>
      </c>
      <c r="X151" s="34">
        <f t="shared" si="52"/>
        <v>0</v>
      </c>
      <c r="Y151" s="32">
        <f t="shared" si="53"/>
        <v>0</v>
      </c>
      <c r="Z151" s="32">
        <f t="shared" si="54"/>
        <v>0</v>
      </c>
      <c r="AA151" s="34">
        <f t="shared" si="39"/>
        <v>0</v>
      </c>
      <c r="AB151" s="31">
        <f t="shared" si="55"/>
        <v>0</v>
      </c>
      <c r="AC151" s="110">
        <f t="shared" si="40"/>
        <v>0</v>
      </c>
      <c r="AD151" s="35"/>
    </row>
    <row r="152" spans="1:30" ht="17.25" x14ac:dyDescent="0.25">
      <c r="A152" s="46"/>
      <c r="B152" s="47"/>
      <c r="C152" s="47"/>
      <c r="D152" s="49"/>
      <c r="E152" s="50"/>
      <c r="F152" s="50"/>
      <c r="G152" s="51"/>
      <c r="H152" s="51"/>
      <c r="I152" s="27">
        <f t="shared" si="41"/>
        <v>0</v>
      </c>
      <c r="J152" s="119" t="str">
        <f t="shared" si="42"/>
        <v/>
      </c>
      <c r="K152" s="116" t="str">
        <f t="shared" si="43"/>
        <v/>
      </c>
      <c r="L152" s="85"/>
      <c r="M152" s="88" t="s">
        <v>25</v>
      </c>
      <c r="N152" s="97"/>
      <c r="O152" s="28">
        <f t="shared" si="44"/>
        <v>0</v>
      </c>
      <c r="P152" s="29">
        <f t="shared" si="45"/>
        <v>0</v>
      </c>
      <c r="Q152" s="29">
        <f t="shared" si="46"/>
        <v>0</v>
      </c>
      <c r="R152" s="29">
        <f t="shared" si="47"/>
        <v>0</v>
      </c>
      <c r="S152" s="30">
        <f t="shared" si="48"/>
        <v>0</v>
      </c>
      <c r="T152" s="95">
        <f t="shared" si="38"/>
        <v>0</v>
      </c>
      <c r="U152" s="32">
        <f t="shared" si="49"/>
        <v>0</v>
      </c>
      <c r="V152" s="33">
        <f t="shared" si="50"/>
        <v>0</v>
      </c>
      <c r="W152" s="32">
        <f t="shared" si="51"/>
        <v>0</v>
      </c>
      <c r="X152" s="34">
        <f t="shared" si="52"/>
        <v>0</v>
      </c>
      <c r="Y152" s="32">
        <f t="shared" si="53"/>
        <v>0</v>
      </c>
      <c r="Z152" s="32">
        <f t="shared" si="54"/>
        <v>0</v>
      </c>
      <c r="AA152" s="34">
        <f t="shared" si="39"/>
        <v>0</v>
      </c>
      <c r="AB152" s="31">
        <f t="shared" si="55"/>
        <v>0</v>
      </c>
      <c r="AC152" s="110">
        <f t="shared" si="40"/>
        <v>0</v>
      </c>
      <c r="AD152" s="35"/>
    </row>
    <row r="153" spans="1:30" ht="17.25" x14ac:dyDescent="0.25">
      <c r="A153" s="46"/>
      <c r="B153" s="47"/>
      <c r="C153" s="47"/>
      <c r="D153" s="49"/>
      <c r="E153" s="50"/>
      <c r="F153" s="50"/>
      <c r="G153" s="51"/>
      <c r="H153" s="51"/>
      <c r="I153" s="27">
        <f t="shared" si="41"/>
        <v>0</v>
      </c>
      <c r="J153" s="119" t="str">
        <f t="shared" si="42"/>
        <v/>
      </c>
      <c r="K153" s="116" t="str">
        <f t="shared" si="43"/>
        <v/>
      </c>
      <c r="L153" s="85"/>
      <c r="M153" s="88" t="s">
        <v>25</v>
      </c>
      <c r="N153" s="97"/>
      <c r="O153" s="28">
        <f t="shared" si="44"/>
        <v>0</v>
      </c>
      <c r="P153" s="29">
        <f t="shared" si="45"/>
        <v>0</v>
      </c>
      <c r="Q153" s="29">
        <f t="shared" si="46"/>
        <v>0</v>
      </c>
      <c r="R153" s="29">
        <f t="shared" si="47"/>
        <v>0</v>
      </c>
      <c r="S153" s="30">
        <f t="shared" si="48"/>
        <v>0</v>
      </c>
      <c r="T153" s="95">
        <f t="shared" si="38"/>
        <v>0</v>
      </c>
      <c r="U153" s="32">
        <f t="shared" si="49"/>
        <v>0</v>
      </c>
      <c r="V153" s="33">
        <f t="shared" si="50"/>
        <v>0</v>
      </c>
      <c r="W153" s="32">
        <f t="shared" si="51"/>
        <v>0</v>
      </c>
      <c r="X153" s="34">
        <f t="shared" si="52"/>
        <v>0</v>
      </c>
      <c r="Y153" s="32">
        <f t="shared" si="53"/>
        <v>0</v>
      </c>
      <c r="Z153" s="32">
        <f t="shared" si="54"/>
        <v>0</v>
      </c>
      <c r="AA153" s="34">
        <f t="shared" si="39"/>
        <v>0</v>
      </c>
      <c r="AB153" s="31">
        <f t="shared" si="55"/>
        <v>0</v>
      </c>
      <c r="AC153" s="110">
        <f t="shared" si="40"/>
        <v>0</v>
      </c>
      <c r="AD153" s="35"/>
    </row>
    <row r="154" spans="1:30" ht="17.25" x14ac:dyDescent="0.25">
      <c r="A154" s="46"/>
      <c r="B154" s="47"/>
      <c r="C154" s="47"/>
      <c r="D154" s="49"/>
      <c r="E154" s="50"/>
      <c r="F154" s="50"/>
      <c r="G154" s="51"/>
      <c r="H154" s="51"/>
      <c r="I154" s="27">
        <f t="shared" si="41"/>
        <v>0</v>
      </c>
      <c r="J154" s="119" t="str">
        <f t="shared" si="42"/>
        <v/>
      </c>
      <c r="K154" s="116" t="str">
        <f t="shared" si="43"/>
        <v/>
      </c>
      <c r="L154" s="85"/>
      <c r="M154" s="88" t="s">
        <v>25</v>
      </c>
      <c r="N154" s="97"/>
      <c r="O154" s="28">
        <f t="shared" si="44"/>
        <v>0</v>
      </c>
      <c r="P154" s="29">
        <f t="shared" si="45"/>
        <v>0</v>
      </c>
      <c r="Q154" s="29">
        <f t="shared" si="46"/>
        <v>0</v>
      </c>
      <c r="R154" s="29">
        <f t="shared" si="47"/>
        <v>0</v>
      </c>
      <c r="S154" s="30">
        <f t="shared" si="48"/>
        <v>0</v>
      </c>
      <c r="T154" s="95">
        <f t="shared" si="38"/>
        <v>0</v>
      </c>
      <c r="U154" s="32">
        <f t="shared" si="49"/>
        <v>0</v>
      </c>
      <c r="V154" s="33">
        <f t="shared" si="50"/>
        <v>0</v>
      </c>
      <c r="W154" s="32">
        <f t="shared" si="51"/>
        <v>0</v>
      </c>
      <c r="X154" s="34">
        <f t="shared" si="52"/>
        <v>0</v>
      </c>
      <c r="Y154" s="32">
        <f t="shared" si="53"/>
        <v>0</v>
      </c>
      <c r="Z154" s="32">
        <f t="shared" si="54"/>
        <v>0</v>
      </c>
      <c r="AA154" s="34">
        <f t="shared" si="39"/>
        <v>0</v>
      </c>
      <c r="AB154" s="31">
        <f t="shared" si="55"/>
        <v>0</v>
      </c>
      <c r="AC154" s="110">
        <f t="shared" si="40"/>
        <v>0</v>
      </c>
      <c r="AD154" s="35"/>
    </row>
    <row r="155" spans="1:30" ht="17.25" x14ac:dyDescent="0.25">
      <c r="A155" s="46"/>
      <c r="B155" s="47"/>
      <c r="C155" s="47"/>
      <c r="D155" s="49"/>
      <c r="E155" s="50"/>
      <c r="F155" s="50"/>
      <c r="G155" s="51"/>
      <c r="H155" s="51"/>
      <c r="I155" s="27">
        <f t="shared" si="41"/>
        <v>0</v>
      </c>
      <c r="J155" s="119" t="str">
        <f t="shared" si="42"/>
        <v/>
      </c>
      <c r="K155" s="116" t="str">
        <f t="shared" si="43"/>
        <v/>
      </c>
      <c r="L155" s="85"/>
      <c r="M155" s="88" t="s">
        <v>25</v>
      </c>
      <c r="N155" s="97"/>
      <c r="O155" s="28">
        <f t="shared" si="44"/>
        <v>0</v>
      </c>
      <c r="P155" s="29">
        <f t="shared" si="45"/>
        <v>0</v>
      </c>
      <c r="Q155" s="29">
        <f t="shared" si="46"/>
        <v>0</v>
      </c>
      <c r="R155" s="29">
        <f t="shared" si="47"/>
        <v>0</v>
      </c>
      <c r="S155" s="30">
        <f t="shared" si="48"/>
        <v>0</v>
      </c>
      <c r="T155" s="95">
        <f t="shared" si="38"/>
        <v>0</v>
      </c>
      <c r="U155" s="32">
        <f t="shared" si="49"/>
        <v>0</v>
      </c>
      <c r="V155" s="33">
        <f t="shared" si="50"/>
        <v>0</v>
      </c>
      <c r="W155" s="32">
        <f t="shared" si="51"/>
        <v>0</v>
      </c>
      <c r="X155" s="34">
        <f t="shared" si="52"/>
        <v>0</v>
      </c>
      <c r="Y155" s="32">
        <f t="shared" si="53"/>
        <v>0</v>
      </c>
      <c r="Z155" s="32">
        <f t="shared" si="54"/>
        <v>0</v>
      </c>
      <c r="AA155" s="34">
        <f t="shared" si="39"/>
        <v>0</v>
      </c>
      <c r="AB155" s="31">
        <f t="shared" si="55"/>
        <v>0</v>
      </c>
      <c r="AC155" s="110">
        <f t="shared" si="40"/>
        <v>0</v>
      </c>
      <c r="AD155" s="35"/>
    </row>
    <row r="156" spans="1:30" ht="17.25" x14ac:dyDescent="0.25">
      <c r="A156" s="46"/>
      <c r="B156" s="47"/>
      <c r="C156" s="47"/>
      <c r="D156" s="49"/>
      <c r="E156" s="50"/>
      <c r="F156" s="50"/>
      <c r="G156" s="51"/>
      <c r="H156" s="51"/>
      <c r="I156" s="27">
        <f t="shared" si="41"/>
        <v>0</v>
      </c>
      <c r="J156" s="119" t="str">
        <f t="shared" si="42"/>
        <v/>
      </c>
      <c r="K156" s="116" t="str">
        <f t="shared" si="43"/>
        <v/>
      </c>
      <c r="L156" s="85"/>
      <c r="M156" s="88" t="s">
        <v>25</v>
      </c>
      <c r="N156" s="97"/>
      <c r="O156" s="28">
        <f t="shared" si="44"/>
        <v>0</v>
      </c>
      <c r="P156" s="29">
        <f t="shared" si="45"/>
        <v>0</v>
      </c>
      <c r="Q156" s="29">
        <f t="shared" si="46"/>
        <v>0</v>
      </c>
      <c r="R156" s="29">
        <f t="shared" si="47"/>
        <v>0</v>
      </c>
      <c r="S156" s="30">
        <f t="shared" si="48"/>
        <v>0</v>
      </c>
      <c r="T156" s="95">
        <f t="shared" si="38"/>
        <v>0</v>
      </c>
      <c r="U156" s="32">
        <f t="shared" si="49"/>
        <v>0</v>
      </c>
      <c r="V156" s="33">
        <f t="shared" si="50"/>
        <v>0</v>
      </c>
      <c r="W156" s="32">
        <f t="shared" si="51"/>
        <v>0</v>
      </c>
      <c r="X156" s="34">
        <f t="shared" si="52"/>
        <v>0</v>
      </c>
      <c r="Y156" s="32">
        <f t="shared" si="53"/>
        <v>0</v>
      </c>
      <c r="Z156" s="32">
        <f t="shared" si="54"/>
        <v>0</v>
      </c>
      <c r="AA156" s="34">
        <f t="shared" si="39"/>
        <v>0</v>
      </c>
      <c r="AB156" s="31">
        <f t="shared" si="55"/>
        <v>0</v>
      </c>
      <c r="AC156" s="110">
        <f t="shared" si="40"/>
        <v>0</v>
      </c>
      <c r="AD156" s="35"/>
    </row>
    <row r="157" spans="1:30" ht="17.25" x14ac:dyDescent="0.25">
      <c r="A157" s="46"/>
      <c r="B157" s="47"/>
      <c r="C157" s="47"/>
      <c r="D157" s="49"/>
      <c r="E157" s="50"/>
      <c r="F157" s="50"/>
      <c r="G157" s="51"/>
      <c r="H157" s="51"/>
      <c r="I157" s="27">
        <f t="shared" si="41"/>
        <v>0</v>
      </c>
      <c r="J157" s="119" t="str">
        <f t="shared" si="42"/>
        <v/>
      </c>
      <c r="K157" s="116" t="str">
        <f t="shared" si="43"/>
        <v/>
      </c>
      <c r="L157" s="85"/>
      <c r="M157" s="88" t="s">
        <v>25</v>
      </c>
      <c r="N157" s="97"/>
      <c r="O157" s="28">
        <f t="shared" si="44"/>
        <v>0</v>
      </c>
      <c r="P157" s="29">
        <f t="shared" si="45"/>
        <v>0</v>
      </c>
      <c r="Q157" s="29">
        <f t="shared" si="46"/>
        <v>0</v>
      </c>
      <c r="R157" s="29">
        <f t="shared" si="47"/>
        <v>0</v>
      </c>
      <c r="S157" s="30">
        <f t="shared" si="48"/>
        <v>0</v>
      </c>
      <c r="T157" s="95">
        <f t="shared" si="38"/>
        <v>0</v>
      </c>
      <c r="U157" s="32">
        <f t="shared" si="49"/>
        <v>0</v>
      </c>
      <c r="V157" s="33">
        <f t="shared" si="50"/>
        <v>0</v>
      </c>
      <c r="W157" s="32">
        <f t="shared" si="51"/>
        <v>0</v>
      </c>
      <c r="X157" s="34">
        <f t="shared" si="52"/>
        <v>0</v>
      </c>
      <c r="Y157" s="32">
        <f t="shared" si="53"/>
        <v>0</v>
      </c>
      <c r="Z157" s="32">
        <f t="shared" si="54"/>
        <v>0</v>
      </c>
      <c r="AA157" s="34">
        <f t="shared" si="39"/>
        <v>0</v>
      </c>
      <c r="AB157" s="31">
        <f t="shared" si="55"/>
        <v>0</v>
      </c>
      <c r="AC157" s="110">
        <f t="shared" si="40"/>
        <v>0</v>
      </c>
      <c r="AD157" s="35"/>
    </row>
    <row r="158" spans="1:30" ht="17.25" x14ac:dyDescent="0.25">
      <c r="A158" s="46"/>
      <c r="B158" s="47"/>
      <c r="C158" s="47"/>
      <c r="D158" s="49"/>
      <c r="E158" s="50"/>
      <c r="F158" s="50"/>
      <c r="G158" s="51"/>
      <c r="H158" s="51"/>
      <c r="I158" s="27">
        <f t="shared" si="41"/>
        <v>0</v>
      </c>
      <c r="J158" s="119" t="str">
        <f t="shared" si="42"/>
        <v/>
      </c>
      <c r="K158" s="116" t="str">
        <f t="shared" si="43"/>
        <v/>
      </c>
      <c r="L158" s="85"/>
      <c r="M158" s="88" t="s">
        <v>25</v>
      </c>
      <c r="N158" s="97"/>
      <c r="O158" s="28">
        <f t="shared" si="44"/>
        <v>0</v>
      </c>
      <c r="P158" s="29">
        <f t="shared" si="45"/>
        <v>0</v>
      </c>
      <c r="Q158" s="29">
        <f t="shared" si="46"/>
        <v>0</v>
      </c>
      <c r="R158" s="29">
        <f t="shared" si="47"/>
        <v>0</v>
      </c>
      <c r="S158" s="30">
        <f t="shared" si="48"/>
        <v>0</v>
      </c>
      <c r="T158" s="95">
        <f t="shared" si="38"/>
        <v>0</v>
      </c>
      <c r="U158" s="32">
        <f t="shared" si="49"/>
        <v>0</v>
      </c>
      <c r="V158" s="33">
        <f t="shared" si="50"/>
        <v>0</v>
      </c>
      <c r="W158" s="32">
        <f t="shared" si="51"/>
        <v>0</v>
      </c>
      <c r="X158" s="34">
        <f t="shared" si="52"/>
        <v>0</v>
      </c>
      <c r="Y158" s="32">
        <f t="shared" si="53"/>
        <v>0</v>
      </c>
      <c r="Z158" s="32">
        <f t="shared" si="54"/>
        <v>0</v>
      </c>
      <c r="AA158" s="34">
        <f t="shared" si="39"/>
        <v>0</v>
      </c>
      <c r="AB158" s="31">
        <f t="shared" si="55"/>
        <v>0</v>
      </c>
      <c r="AC158" s="110">
        <f t="shared" si="40"/>
        <v>0</v>
      </c>
      <c r="AD158" s="35"/>
    </row>
    <row r="159" spans="1:30" ht="17.25" x14ac:dyDescent="0.25">
      <c r="A159" s="46"/>
      <c r="B159" s="47"/>
      <c r="C159" s="47"/>
      <c r="D159" s="49"/>
      <c r="E159" s="50"/>
      <c r="F159" s="50"/>
      <c r="G159" s="51"/>
      <c r="H159" s="51"/>
      <c r="I159" s="27">
        <f t="shared" si="41"/>
        <v>0</v>
      </c>
      <c r="J159" s="119" t="str">
        <f t="shared" si="42"/>
        <v/>
      </c>
      <c r="K159" s="116" t="str">
        <f t="shared" si="43"/>
        <v/>
      </c>
      <c r="L159" s="85"/>
      <c r="M159" s="88" t="s">
        <v>25</v>
      </c>
      <c r="N159" s="97"/>
      <c r="O159" s="28">
        <f t="shared" si="44"/>
        <v>0</v>
      </c>
      <c r="P159" s="29">
        <f t="shared" si="45"/>
        <v>0</v>
      </c>
      <c r="Q159" s="29">
        <f t="shared" si="46"/>
        <v>0</v>
      </c>
      <c r="R159" s="29">
        <f t="shared" si="47"/>
        <v>0</v>
      </c>
      <c r="S159" s="30">
        <f t="shared" si="48"/>
        <v>0</v>
      </c>
      <c r="T159" s="95">
        <f t="shared" si="38"/>
        <v>0</v>
      </c>
      <c r="U159" s="32">
        <f t="shared" si="49"/>
        <v>0</v>
      </c>
      <c r="V159" s="33">
        <f t="shared" si="50"/>
        <v>0</v>
      </c>
      <c r="W159" s="32">
        <f t="shared" si="51"/>
        <v>0</v>
      </c>
      <c r="X159" s="34">
        <f t="shared" si="52"/>
        <v>0</v>
      </c>
      <c r="Y159" s="32">
        <f t="shared" si="53"/>
        <v>0</v>
      </c>
      <c r="Z159" s="32">
        <f t="shared" si="54"/>
        <v>0</v>
      </c>
      <c r="AA159" s="34">
        <f t="shared" si="39"/>
        <v>0</v>
      </c>
      <c r="AB159" s="31">
        <f t="shared" si="55"/>
        <v>0</v>
      </c>
      <c r="AC159" s="110">
        <f t="shared" si="40"/>
        <v>0</v>
      </c>
      <c r="AD159" s="35"/>
    </row>
    <row r="160" spans="1:30" ht="17.25" x14ac:dyDescent="0.25">
      <c r="A160" s="46"/>
      <c r="B160" s="47"/>
      <c r="C160" s="47"/>
      <c r="D160" s="49"/>
      <c r="E160" s="50"/>
      <c r="F160" s="50"/>
      <c r="G160" s="51"/>
      <c r="H160" s="51"/>
      <c r="I160" s="27">
        <f t="shared" si="41"/>
        <v>0</v>
      </c>
      <c r="J160" s="119" t="str">
        <f t="shared" si="42"/>
        <v/>
      </c>
      <c r="K160" s="116" t="str">
        <f t="shared" si="43"/>
        <v/>
      </c>
      <c r="L160" s="85"/>
      <c r="M160" s="88" t="s">
        <v>25</v>
      </c>
      <c r="N160" s="97"/>
      <c r="O160" s="28">
        <f t="shared" si="44"/>
        <v>0</v>
      </c>
      <c r="P160" s="29">
        <f t="shared" si="45"/>
        <v>0</v>
      </c>
      <c r="Q160" s="29">
        <f t="shared" si="46"/>
        <v>0</v>
      </c>
      <c r="R160" s="29">
        <f t="shared" si="47"/>
        <v>0</v>
      </c>
      <c r="S160" s="30">
        <f t="shared" si="48"/>
        <v>0</v>
      </c>
      <c r="T160" s="95">
        <f t="shared" si="38"/>
        <v>0</v>
      </c>
      <c r="U160" s="32">
        <f t="shared" si="49"/>
        <v>0</v>
      </c>
      <c r="V160" s="33">
        <f t="shared" si="50"/>
        <v>0</v>
      </c>
      <c r="W160" s="32">
        <f t="shared" si="51"/>
        <v>0</v>
      </c>
      <c r="X160" s="34">
        <f t="shared" si="52"/>
        <v>0</v>
      </c>
      <c r="Y160" s="32">
        <f t="shared" si="53"/>
        <v>0</v>
      </c>
      <c r="Z160" s="32">
        <f t="shared" si="54"/>
        <v>0</v>
      </c>
      <c r="AA160" s="34">
        <f t="shared" si="39"/>
        <v>0</v>
      </c>
      <c r="AB160" s="31">
        <f t="shared" si="55"/>
        <v>0</v>
      </c>
      <c r="AC160" s="110">
        <f t="shared" si="40"/>
        <v>0</v>
      </c>
      <c r="AD160" s="35"/>
    </row>
    <row r="161" spans="1:30" ht="17.25" x14ac:dyDescent="0.25">
      <c r="A161" s="46"/>
      <c r="B161" s="47"/>
      <c r="C161" s="47"/>
      <c r="D161" s="49"/>
      <c r="E161" s="50"/>
      <c r="F161" s="50"/>
      <c r="G161" s="51"/>
      <c r="H161" s="51"/>
      <c r="I161" s="27">
        <f t="shared" si="41"/>
        <v>0</v>
      </c>
      <c r="J161" s="119" t="str">
        <f t="shared" si="42"/>
        <v/>
      </c>
      <c r="K161" s="116" t="str">
        <f t="shared" si="43"/>
        <v/>
      </c>
      <c r="L161" s="85"/>
      <c r="M161" s="88" t="s">
        <v>25</v>
      </c>
      <c r="N161" s="97"/>
      <c r="O161" s="28">
        <f t="shared" si="44"/>
        <v>0</v>
      </c>
      <c r="P161" s="29">
        <f t="shared" si="45"/>
        <v>0</v>
      </c>
      <c r="Q161" s="29">
        <f t="shared" si="46"/>
        <v>0</v>
      </c>
      <c r="R161" s="29">
        <f t="shared" si="47"/>
        <v>0</v>
      </c>
      <c r="S161" s="30">
        <f t="shared" si="48"/>
        <v>0</v>
      </c>
      <c r="T161" s="95">
        <f t="shared" si="38"/>
        <v>0</v>
      </c>
      <c r="U161" s="32">
        <f t="shared" si="49"/>
        <v>0</v>
      </c>
      <c r="V161" s="33">
        <f t="shared" si="50"/>
        <v>0</v>
      </c>
      <c r="W161" s="32">
        <f t="shared" si="51"/>
        <v>0</v>
      </c>
      <c r="X161" s="34">
        <f t="shared" si="52"/>
        <v>0</v>
      </c>
      <c r="Y161" s="32">
        <f t="shared" si="53"/>
        <v>0</v>
      </c>
      <c r="Z161" s="32">
        <f t="shared" si="54"/>
        <v>0</v>
      </c>
      <c r="AA161" s="34">
        <f t="shared" si="39"/>
        <v>0</v>
      </c>
      <c r="AB161" s="31">
        <f t="shared" si="55"/>
        <v>0</v>
      </c>
      <c r="AC161" s="110">
        <f t="shared" si="40"/>
        <v>0</v>
      </c>
      <c r="AD161" s="35"/>
    </row>
    <row r="162" spans="1:30" ht="17.25" x14ac:dyDescent="0.25">
      <c r="A162" s="46"/>
      <c r="B162" s="47"/>
      <c r="C162" s="47"/>
      <c r="D162" s="49"/>
      <c r="E162" s="50"/>
      <c r="F162" s="50"/>
      <c r="G162" s="51"/>
      <c r="H162" s="51"/>
      <c r="I162" s="27">
        <f t="shared" si="41"/>
        <v>0</v>
      </c>
      <c r="J162" s="119" t="str">
        <f t="shared" si="42"/>
        <v/>
      </c>
      <c r="K162" s="116" t="str">
        <f t="shared" si="43"/>
        <v/>
      </c>
      <c r="L162" s="85"/>
      <c r="M162" s="88" t="s">
        <v>25</v>
      </c>
      <c r="N162" s="97"/>
      <c r="O162" s="28">
        <f t="shared" si="44"/>
        <v>0</v>
      </c>
      <c r="P162" s="29">
        <f t="shared" si="45"/>
        <v>0</v>
      </c>
      <c r="Q162" s="29">
        <f t="shared" si="46"/>
        <v>0</v>
      </c>
      <c r="R162" s="29">
        <f t="shared" si="47"/>
        <v>0</v>
      </c>
      <c r="S162" s="30">
        <f t="shared" si="48"/>
        <v>0</v>
      </c>
      <c r="T162" s="95">
        <f t="shared" si="38"/>
        <v>0</v>
      </c>
      <c r="U162" s="32">
        <f t="shared" si="49"/>
        <v>0</v>
      </c>
      <c r="V162" s="33">
        <f t="shared" si="50"/>
        <v>0</v>
      </c>
      <c r="W162" s="32">
        <f t="shared" si="51"/>
        <v>0</v>
      </c>
      <c r="X162" s="34">
        <f t="shared" si="52"/>
        <v>0</v>
      </c>
      <c r="Y162" s="32">
        <f t="shared" si="53"/>
        <v>0</v>
      </c>
      <c r="Z162" s="32">
        <f t="shared" si="54"/>
        <v>0</v>
      </c>
      <c r="AA162" s="34">
        <f t="shared" si="39"/>
        <v>0</v>
      </c>
      <c r="AB162" s="31">
        <f t="shared" si="55"/>
        <v>0</v>
      </c>
      <c r="AC162" s="110">
        <f t="shared" si="40"/>
        <v>0</v>
      </c>
      <c r="AD162" s="35"/>
    </row>
    <row r="163" spans="1:30" ht="17.25" x14ac:dyDescent="0.25">
      <c r="A163" s="46"/>
      <c r="B163" s="47"/>
      <c r="C163" s="47"/>
      <c r="D163" s="49"/>
      <c r="E163" s="50"/>
      <c r="F163" s="50"/>
      <c r="G163" s="51"/>
      <c r="H163" s="51"/>
      <c r="I163" s="27">
        <f t="shared" si="41"/>
        <v>0</v>
      </c>
      <c r="J163" s="119" t="str">
        <f t="shared" si="42"/>
        <v/>
      </c>
      <c r="K163" s="116" t="str">
        <f t="shared" si="43"/>
        <v/>
      </c>
      <c r="L163" s="85"/>
      <c r="M163" s="88" t="s">
        <v>25</v>
      </c>
      <c r="N163" s="97"/>
      <c r="O163" s="28">
        <f t="shared" si="44"/>
        <v>0</v>
      </c>
      <c r="P163" s="29">
        <f t="shared" si="45"/>
        <v>0</v>
      </c>
      <c r="Q163" s="29">
        <f t="shared" si="46"/>
        <v>0</v>
      </c>
      <c r="R163" s="29">
        <f t="shared" si="47"/>
        <v>0</v>
      </c>
      <c r="S163" s="30">
        <f t="shared" si="48"/>
        <v>0</v>
      </c>
      <c r="T163" s="95">
        <f t="shared" si="38"/>
        <v>0</v>
      </c>
      <c r="U163" s="32">
        <f t="shared" si="49"/>
        <v>0</v>
      </c>
      <c r="V163" s="33">
        <f t="shared" si="50"/>
        <v>0</v>
      </c>
      <c r="W163" s="32">
        <f t="shared" si="51"/>
        <v>0</v>
      </c>
      <c r="X163" s="34">
        <f t="shared" si="52"/>
        <v>0</v>
      </c>
      <c r="Y163" s="32">
        <f t="shared" si="53"/>
        <v>0</v>
      </c>
      <c r="Z163" s="32">
        <f t="shared" si="54"/>
        <v>0</v>
      </c>
      <c r="AA163" s="34">
        <f t="shared" si="39"/>
        <v>0</v>
      </c>
      <c r="AB163" s="31">
        <f t="shared" si="55"/>
        <v>0</v>
      </c>
      <c r="AC163" s="110">
        <f t="shared" si="40"/>
        <v>0</v>
      </c>
      <c r="AD163" s="35"/>
    </row>
    <row r="164" spans="1:30" ht="17.25" x14ac:dyDescent="0.25">
      <c r="A164" s="46"/>
      <c r="B164" s="47"/>
      <c r="C164" s="47"/>
      <c r="D164" s="49"/>
      <c r="E164" s="50"/>
      <c r="F164" s="50"/>
      <c r="G164" s="51"/>
      <c r="H164" s="51"/>
      <c r="I164" s="27">
        <f t="shared" si="41"/>
        <v>0</v>
      </c>
      <c r="J164" s="119" t="str">
        <f t="shared" si="42"/>
        <v/>
      </c>
      <c r="K164" s="116" t="str">
        <f t="shared" si="43"/>
        <v/>
      </c>
      <c r="L164" s="85"/>
      <c r="M164" s="88" t="s">
        <v>25</v>
      </c>
      <c r="N164" s="97"/>
      <c r="O164" s="28">
        <f t="shared" si="44"/>
        <v>0</v>
      </c>
      <c r="P164" s="29">
        <f t="shared" si="45"/>
        <v>0</v>
      </c>
      <c r="Q164" s="29">
        <f t="shared" si="46"/>
        <v>0</v>
      </c>
      <c r="R164" s="29">
        <f t="shared" si="47"/>
        <v>0</v>
      </c>
      <c r="S164" s="30">
        <f t="shared" si="48"/>
        <v>0</v>
      </c>
      <c r="T164" s="95">
        <f t="shared" si="38"/>
        <v>0</v>
      </c>
      <c r="U164" s="32">
        <f t="shared" si="49"/>
        <v>0</v>
      </c>
      <c r="V164" s="33">
        <f t="shared" si="50"/>
        <v>0</v>
      </c>
      <c r="W164" s="32">
        <f t="shared" si="51"/>
        <v>0</v>
      </c>
      <c r="X164" s="34">
        <f t="shared" si="52"/>
        <v>0</v>
      </c>
      <c r="Y164" s="32">
        <f t="shared" si="53"/>
        <v>0</v>
      </c>
      <c r="Z164" s="32">
        <f t="shared" si="54"/>
        <v>0</v>
      </c>
      <c r="AA164" s="34">
        <f t="shared" si="39"/>
        <v>0</v>
      </c>
      <c r="AB164" s="31">
        <f t="shared" si="55"/>
        <v>0</v>
      </c>
      <c r="AC164" s="110">
        <f t="shared" si="40"/>
        <v>0</v>
      </c>
      <c r="AD164" s="35"/>
    </row>
    <row r="165" spans="1:30" ht="17.25" x14ac:dyDescent="0.25">
      <c r="A165" s="46"/>
      <c r="B165" s="47"/>
      <c r="C165" s="47"/>
      <c r="D165" s="49"/>
      <c r="E165" s="50"/>
      <c r="F165" s="50"/>
      <c r="G165" s="51"/>
      <c r="H165" s="51"/>
      <c r="I165" s="27">
        <f t="shared" si="41"/>
        <v>0</v>
      </c>
      <c r="J165" s="119" t="str">
        <f t="shared" si="42"/>
        <v/>
      </c>
      <c r="K165" s="116" t="str">
        <f t="shared" si="43"/>
        <v/>
      </c>
      <c r="L165" s="85"/>
      <c r="M165" s="88" t="s">
        <v>25</v>
      </c>
      <c r="N165" s="97"/>
      <c r="O165" s="28">
        <f t="shared" si="44"/>
        <v>0</v>
      </c>
      <c r="P165" s="29">
        <f t="shared" si="45"/>
        <v>0</v>
      </c>
      <c r="Q165" s="29">
        <f t="shared" si="46"/>
        <v>0</v>
      </c>
      <c r="R165" s="29">
        <f t="shared" si="47"/>
        <v>0</v>
      </c>
      <c r="S165" s="30">
        <f t="shared" si="48"/>
        <v>0</v>
      </c>
      <c r="T165" s="95">
        <f t="shared" si="38"/>
        <v>0</v>
      </c>
      <c r="U165" s="32">
        <f t="shared" si="49"/>
        <v>0</v>
      </c>
      <c r="V165" s="33">
        <f t="shared" si="50"/>
        <v>0</v>
      </c>
      <c r="W165" s="32">
        <f t="shared" si="51"/>
        <v>0</v>
      </c>
      <c r="X165" s="34">
        <f t="shared" si="52"/>
        <v>0</v>
      </c>
      <c r="Y165" s="32">
        <f t="shared" si="53"/>
        <v>0</v>
      </c>
      <c r="Z165" s="32">
        <f t="shared" si="54"/>
        <v>0</v>
      </c>
      <c r="AA165" s="34">
        <f t="shared" si="39"/>
        <v>0</v>
      </c>
      <c r="AB165" s="31">
        <f t="shared" si="55"/>
        <v>0</v>
      </c>
      <c r="AC165" s="110">
        <f t="shared" si="40"/>
        <v>0</v>
      </c>
      <c r="AD165" s="35"/>
    </row>
    <row r="166" spans="1:30" ht="17.25" x14ac:dyDescent="0.25">
      <c r="A166" s="46"/>
      <c r="B166" s="47"/>
      <c r="C166" s="47"/>
      <c r="D166" s="49"/>
      <c r="E166" s="50"/>
      <c r="F166" s="50"/>
      <c r="G166" s="51"/>
      <c r="H166" s="51"/>
      <c r="I166" s="27">
        <f t="shared" si="41"/>
        <v>0</v>
      </c>
      <c r="J166" s="119" t="str">
        <f t="shared" si="42"/>
        <v/>
      </c>
      <c r="K166" s="116" t="str">
        <f t="shared" si="43"/>
        <v/>
      </c>
      <c r="L166" s="85"/>
      <c r="M166" s="88" t="s">
        <v>25</v>
      </c>
      <c r="N166" s="97"/>
      <c r="O166" s="28">
        <f t="shared" si="44"/>
        <v>0</v>
      </c>
      <c r="P166" s="29">
        <f t="shared" si="45"/>
        <v>0</v>
      </c>
      <c r="Q166" s="29">
        <f t="shared" si="46"/>
        <v>0</v>
      </c>
      <c r="R166" s="29">
        <f t="shared" si="47"/>
        <v>0</v>
      </c>
      <c r="S166" s="30">
        <f t="shared" si="48"/>
        <v>0</v>
      </c>
      <c r="T166" s="95">
        <f t="shared" si="38"/>
        <v>0</v>
      </c>
      <c r="U166" s="32">
        <f t="shared" si="49"/>
        <v>0</v>
      </c>
      <c r="V166" s="33">
        <f t="shared" si="50"/>
        <v>0</v>
      </c>
      <c r="W166" s="32">
        <f t="shared" si="51"/>
        <v>0</v>
      </c>
      <c r="X166" s="34">
        <f t="shared" si="52"/>
        <v>0</v>
      </c>
      <c r="Y166" s="32">
        <f t="shared" si="53"/>
        <v>0</v>
      </c>
      <c r="Z166" s="32">
        <f t="shared" si="54"/>
        <v>0</v>
      </c>
      <c r="AA166" s="34">
        <f t="shared" si="39"/>
        <v>0</v>
      </c>
      <c r="AB166" s="31">
        <f t="shared" si="55"/>
        <v>0</v>
      </c>
      <c r="AC166" s="110">
        <f t="shared" si="40"/>
        <v>0</v>
      </c>
      <c r="AD166" s="35"/>
    </row>
    <row r="167" spans="1:30" ht="17.25" x14ac:dyDescent="0.25">
      <c r="A167" s="46"/>
      <c r="B167" s="47"/>
      <c r="C167" s="47"/>
      <c r="D167" s="49"/>
      <c r="E167" s="50"/>
      <c r="F167" s="50"/>
      <c r="G167" s="51"/>
      <c r="H167" s="51"/>
      <c r="I167" s="27">
        <f t="shared" si="41"/>
        <v>0</v>
      </c>
      <c r="J167" s="119" t="str">
        <f t="shared" si="42"/>
        <v/>
      </c>
      <c r="K167" s="116" t="str">
        <f t="shared" si="43"/>
        <v/>
      </c>
      <c r="L167" s="85"/>
      <c r="M167" s="88" t="s">
        <v>25</v>
      </c>
      <c r="N167" s="97"/>
      <c r="O167" s="28">
        <f t="shared" si="44"/>
        <v>0</v>
      </c>
      <c r="P167" s="29">
        <f t="shared" si="45"/>
        <v>0</v>
      </c>
      <c r="Q167" s="29">
        <f t="shared" si="46"/>
        <v>0</v>
      </c>
      <c r="R167" s="29">
        <f t="shared" si="47"/>
        <v>0</v>
      </c>
      <c r="S167" s="30">
        <f t="shared" si="48"/>
        <v>0</v>
      </c>
      <c r="T167" s="95">
        <f t="shared" si="38"/>
        <v>0</v>
      </c>
      <c r="U167" s="32">
        <f t="shared" si="49"/>
        <v>0</v>
      </c>
      <c r="V167" s="33">
        <f t="shared" si="50"/>
        <v>0</v>
      </c>
      <c r="W167" s="32">
        <f t="shared" si="51"/>
        <v>0</v>
      </c>
      <c r="X167" s="34">
        <f t="shared" si="52"/>
        <v>0</v>
      </c>
      <c r="Y167" s="32">
        <f t="shared" si="53"/>
        <v>0</v>
      </c>
      <c r="Z167" s="32">
        <f t="shared" si="54"/>
        <v>0</v>
      </c>
      <c r="AA167" s="34">
        <f t="shared" si="39"/>
        <v>0</v>
      </c>
      <c r="AB167" s="31">
        <f t="shared" si="55"/>
        <v>0</v>
      </c>
      <c r="AC167" s="110">
        <f t="shared" si="40"/>
        <v>0</v>
      </c>
      <c r="AD167" s="35"/>
    </row>
    <row r="168" spans="1:30" ht="17.25" x14ac:dyDescent="0.25">
      <c r="A168" s="46"/>
      <c r="B168" s="47"/>
      <c r="C168" s="47"/>
      <c r="D168" s="49"/>
      <c r="E168" s="50"/>
      <c r="F168" s="50"/>
      <c r="G168" s="51"/>
      <c r="H168" s="51"/>
      <c r="I168" s="27">
        <f t="shared" si="41"/>
        <v>0</v>
      </c>
      <c r="J168" s="119" t="str">
        <f t="shared" si="42"/>
        <v/>
      </c>
      <c r="K168" s="116" t="str">
        <f t="shared" si="43"/>
        <v/>
      </c>
      <c r="L168" s="85"/>
      <c r="M168" s="88" t="s">
        <v>25</v>
      </c>
      <c r="N168" s="97"/>
      <c r="O168" s="28">
        <f t="shared" si="44"/>
        <v>0</v>
      </c>
      <c r="P168" s="29">
        <f t="shared" si="45"/>
        <v>0</v>
      </c>
      <c r="Q168" s="29">
        <f t="shared" si="46"/>
        <v>0</v>
      </c>
      <c r="R168" s="29">
        <f t="shared" si="47"/>
        <v>0</v>
      </c>
      <c r="S168" s="30">
        <f t="shared" si="48"/>
        <v>0</v>
      </c>
      <c r="T168" s="95">
        <f t="shared" si="38"/>
        <v>0</v>
      </c>
      <c r="U168" s="32">
        <f t="shared" si="49"/>
        <v>0</v>
      </c>
      <c r="V168" s="33">
        <f t="shared" si="50"/>
        <v>0</v>
      </c>
      <c r="W168" s="32">
        <f t="shared" si="51"/>
        <v>0</v>
      </c>
      <c r="X168" s="34">
        <f t="shared" si="52"/>
        <v>0</v>
      </c>
      <c r="Y168" s="32">
        <f t="shared" si="53"/>
        <v>0</v>
      </c>
      <c r="Z168" s="32">
        <f t="shared" si="54"/>
        <v>0</v>
      </c>
      <c r="AA168" s="34">
        <f t="shared" si="39"/>
        <v>0</v>
      </c>
      <c r="AB168" s="31">
        <f t="shared" si="55"/>
        <v>0</v>
      </c>
      <c r="AC168" s="110">
        <f t="shared" si="40"/>
        <v>0</v>
      </c>
      <c r="AD168" s="35"/>
    </row>
    <row r="169" spans="1:30" ht="17.25" x14ac:dyDescent="0.25">
      <c r="A169" s="46"/>
      <c r="B169" s="47"/>
      <c r="C169" s="47"/>
      <c r="D169" s="49"/>
      <c r="E169" s="50"/>
      <c r="F169" s="50"/>
      <c r="G169" s="51"/>
      <c r="H169" s="51"/>
      <c r="I169" s="27">
        <f t="shared" si="41"/>
        <v>0</v>
      </c>
      <c r="J169" s="119" t="str">
        <f t="shared" si="42"/>
        <v/>
      </c>
      <c r="K169" s="116" t="str">
        <f t="shared" si="43"/>
        <v/>
      </c>
      <c r="L169" s="85"/>
      <c r="M169" s="88" t="s">
        <v>25</v>
      </c>
      <c r="N169" s="97"/>
      <c r="O169" s="28">
        <f t="shared" si="44"/>
        <v>0</v>
      </c>
      <c r="P169" s="29">
        <f t="shared" si="45"/>
        <v>0</v>
      </c>
      <c r="Q169" s="29">
        <f t="shared" si="46"/>
        <v>0</v>
      </c>
      <c r="R169" s="29">
        <f t="shared" si="47"/>
        <v>0</v>
      </c>
      <c r="S169" s="30">
        <f t="shared" si="48"/>
        <v>0</v>
      </c>
      <c r="T169" s="95">
        <f t="shared" si="38"/>
        <v>0</v>
      </c>
      <c r="U169" s="32">
        <f t="shared" si="49"/>
        <v>0</v>
      </c>
      <c r="V169" s="33">
        <f t="shared" si="50"/>
        <v>0</v>
      </c>
      <c r="W169" s="32">
        <f t="shared" si="51"/>
        <v>0</v>
      </c>
      <c r="X169" s="34">
        <f t="shared" si="52"/>
        <v>0</v>
      </c>
      <c r="Y169" s="32">
        <f t="shared" si="53"/>
        <v>0</v>
      </c>
      <c r="Z169" s="32">
        <f t="shared" si="54"/>
        <v>0</v>
      </c>
      <c r="AA169" s="34">
        <f t="shared" si="39"/>
        <v>0</v>
      </c>
      <c r="AB169" s="31">
        <f t="shared" si="55"/>
        <v>0</v>
      </c>
      <c r="AC169" s="110">
        <f t="shared" si="40"/>
        <v>0</v>
      </c>
      <c r="AD169" s="35"/>
    </row>
    <row r="170" spans="1:30" ht="17.25" x14ac:dyDescent="0.25">
      <c r="A170" s="46"/>
      <c r="B170" s="47"/>
      <c r="C170" s="47"/>
      <c r="D170" s="49"/>
      <c r="E170" s="50"/>
      <c r="F170" s="50"/>
      <c r="G170" s="51"/>
      <c r="H170" s="51"/>
      <c r="I170" s="27">
        <f t="shared" si="41"/>
        <v>0</v>
      </c>
      <c r="J170" s="119" t="str">
        <f t="shared" si="42"/>
        <v/>
      </c>
      <c r="K170" s="116" t="str">
        <f t="shared" si="43"/>
        <v/>
      </c>
      <c r="L170" s="85"/>
      <c r="M170" s="88" t="s">
        <v>25</v>
      </c>
      <c r="N170" s="97"/>
      <c r="O170" s="28">
        <f t="shared" si="44"/>
        <v>0</v>
      </c>
      <c r="P170" s="29">
        <f t="shared" si="45"/>
        <v>0</v>
      </c>
      <c r="Q170" s="29">
        <f t="shared" si="46"/>
        <v>0</v>
      </c>
      <c r="R170" s="29">
        <f t="shared" si="47"/>
        <v>0</v>
      </c>
      <c r="S170" s="30">
        <f t="shared" si="48"/>
        <v>0</v>
      </c>
      <c r="T170" s="95">
        <f t="shared" si="38"/>
        <v>0</v>
      </c>
      <c r="U170" s="32">
        <f t="shared" si="49"/>
        <v>0</v>
      </c>
      <c r="V170" s="33">
        <f t="shared" si="50"/>
        <v>0</v>
      </c>
      <c r="W170" s="32">
        <f t="shared" si="51"/>
        <v>0</v>
      </c>
      <c r="X170" s="34">
        <f t="shared" si="52"/>
        <v>0</v>
      </c>
      <c r="Y170" s="32">
        <f t="shared" si="53"/>
        <v>0</v>
      </c>
      <c r="Z170" s="32">
        <f t="shared" si="54"/>
        <v>0</v>
      </c>
      <c r="AA170" s="34">
        <f t="shared" si="39"/>
        <v>0</v>
      </c>
      <c r="AB170" s="31">
        <f t="shared" si="55"/>
        <v>0</v>
      </c>
      <c r="AC170" s="110">
        <f t="shared" si="40"/>
        <v>0</v>
      </c>
      <c r="AD170" s="35"/>
    </row>
    <row r="171" spans="1:30" ht="17.25" x14ac:dyDescent="0.25">
      <c r="A171" s="46"/>
      <c r="B171" s="47"/>
      <c r="C171" s="47"/>
      <c r="D171" s="49"/>
      <c r="E171" s="50"/>
      <c r="F171" s="50"/>
      <c r="G171" s="51"/>
      <c r="H171" s="51"/>
      <c r="I171" s="27">
        <f t="shared" si="41"/>
        <v>0</v>
      </c>
      <c r="J171" s="119" t="str">
        <f t="shared" si="42"/>
        <v/>
      </c>
      <c r="K171" s="116" t="str">
        <f t="shared" si="43"/>
        <v/>
      </c>
      <c r="L171" s="85"/>
      <c r="M171" s="88" t="s">
        <v>25</v>
      </c>
      <c r="N171" s="97"/>
      <c r="O171" s="28">
        <f t="shared" si="44"/>
        <v>0</v>
      </c>
      <c r="P171" s="29">
        <f t="shared" si="45"/>
        <v>0</v>
      </c>
      <c r="Q171" s="29">
        <f t="shared" si="46"/>
        <v>0</v>
      </c>
      <c r="R171" s="29">
        <f t="shared" si="47"/>
        <v>0</v>
      </c>
      <c r="S171" s="30">
        <f t="shared" si="48"/>
        <v>0</v>
      </c>
      <c r="T171" s="95">
        <f t="shared" si="38"/>
        <v>0</v>
      </c>
      <c r="U171" s="32">
        <f t="shared" si="49"/>
        <v>0</v>
      </c>
      <c r="V171" s="33">
        <f t="shared" si="50"/>
        <v>0</v>
      </c>
      <c r="W171" s="32">
        <f t="shared" si="51"/>
        <v>0</v>
      </c>
      <c r="X171" s="34">
        <f t="shared" si="52"/>
        <v>0</v>
      </c>
      <c r="Y171" s="32">
        <f t="shared" si="53"/>
        <v>0</v>
      </c>
      <c r="Z171" s="32">
        <f t="shared" si="54"/>
        <v>0</v>
      </c>
      <c r="AA171" s="34">
        <f t="shared" si="39"/>
        <v>0</v>
      </c>
      <c r="AB171" s="31">
        <f t="shared" si="55"/>
        <v>0</v>
      </c>
      <c r="AC171" s="110">
        <f t="shared" si="40"/>
        <v>0</v>
      </c>
      <c r="AD171" s="35"/>
    </row>
    <row r="172" spans="1:30" ht="17.25" x14ac:dyDescent="0.25">
      <c r="A172" s="46"/>
      <c r="B172" s="47"/>
      <c r="C172" s="47"/>
      <c r="D172" s="49"/>
      <c r="E172" s="50"/>
      <c r="F172" s="50"/>
      <c r="G172" s="51"/>
      <c r="H172" s="51"/>
      <c r="I172" s="27">
        <f t="shared" si="41"/>
        <v>0</v>
      </c>
      <c r="J172" s="119" t="str">
        <f t="shared" si="42"/>
        <v/>
      </c>
      <c r="K172" s="116" t="str">
        <f t="shared" si="43"/>
        <v/>
      </c>
      <c r="L172" s="85"/>
      <c r="M172" s="88" t="s">
        <v>25</v>
      </c>
      <c r="N172" s="97"/>
      <c r="O172" s="28">
        <f t="shared" si="44"/>
        <v>0</v>
      </c>
      <c r="P172" s="29">
        <f t="shared" si="45"/>
        <v>0</v>
      </c>
      <c r="Q172" s="29">
        <f t="shared" si="46"/>
        <v>0</v>
      </c>
      <c r="R172" s="29">
        <f t="shared" si="47"/>
        <v>0</v>
      </c>
      <c r="S172" s="30">
        <f t="shared" si="48"/>
        <v>0</v>
      </c>
      <c r="T172" s="95">
        <f t="shared" si="38"/>
        <v>0</v>
      </c>
      <c r="U172" s="32">
        <f t="shared" si="49"/>
        <v>0</v>
      </c>
      <c r="V172" s="33">
        <f t="shared" si="50"/>
        <v>0</v>
      </c>
      <c r="W172" s="32">
        <f t="shared" si="51"/>
        <v>0</v>
      </c>
      <c r="X172" s="34">
        <f t="shared" si="52"/>
        <v>0</v>
      </c>
      <c r="Y172" s="32">
        <f t="shared" si="53"/>
        <v>0</v>
      </c>
      <c r="Z172" s="32">
        <f t="shared" si="54"/>
        <v>0</v>
      </c>
      <c r="AA172" s="34">
        <f t="shared" si="39"/>
        <v>0</v>
      </c>
      <c r="AB172" s="31">
        <f t="shared" si="55"/>
        <v>0</v>
      </c>
      <c r="AC172" s="110">
        <f t="shared" si="40"/>
        <v>0</v>
      </c>
      <c r="AD172" s="35"/>
    </row>
    <row r="173" spans="1:30" ht="17.25" x14ac:dyDescent="0.25">
      <c r="A173" s="46"/>
      <c r="B173" s="47"/>
      <c r="C173" s="47"/>
      <c r="D173" s="49"/>
      <c r="E173" s="50"/>
      <c r="F173" s="50"/>
      <c r="G173" s="51"/>
      <c r="H173" s="51"/>
      <c r="I173" s="27">
        <f t="shared" si="41"/>
        <v>0</v>
      </c>
      <c r="J173" s="119" t="str">
        <f t="shared" si="42"/>
        <v/>
      </c>
      <c r="K173" s="116" t="str">
        <f t="shared" si="43"/>
        <v/>
      </c>
      <c r="L173" s="85"/>
      <c r="M173" s="88" t="s">
        <v>25</v>
      </c>
      <c r="N173" s="97"/>
      <c r="O173" s="28">
        <f t="shared" si="44"/>
        <v>0</v>
      </c>
      <c r="P173" s="29">
        <f t="shared" si="45"/>
        <v>0</v>
      </c>
      <c r="Q173" s="29">
        <f t="shared" si="46"/>
        <v>0</v>
      </c>
      <c r="R173" s="29">
        <f t="shared" si="47"/>
        <v>0</v>
      </c>
      <c r="S173" s="30">
        <f t="shared" si="48"/>
        <v>0</v>
      </c>
      <c r="T173" s="95">
        <f t="shared" si="38"/>
        <v>0</v>
      </c>
      <c r="U173" s="32">
        <f t="shared" si="49"/>
        <v>0</v>
      </c>
      <c r="V173" s="33">
        <f t="shared" si="50"/>
        <v>0</v>
      </c>
      <c r="W173" s="32">
        <f t="shared" si="51"/>
        <v>0</v>
      </c>
      <c r="X173" s="34">
        <f t="shared" si="52"/>
        <v>0</v>
      </c>
      <c r="Y173" s="32">
        <f t="shared" si="53"/>
        <v>0</v>
      </c>
      <c r="Z173" s="32">
        <f t="shared" si="54"/>
        <v>0</v>
      </c>
      <c r="AA173" s="34">
        <f t="shared" si="39"/>
        <v>0</v>
      </c>
      <c r="AB173" s="31">
        <f t="shared" si="55"/>
        <v>0</v>
      </c>
      <c r="AC173" s="110">
        <f t="shared" si="40"/>
        <v>0</v>
      </c>
      <c r="AD173" s="35"/>
    </row>
    <row r="174" spans="1:30" ht="17.25" x14ac:dyDescent="0.25">
      <c r="A174" s="46"/>
      <c r="B174" s="47"/>
      <c r="C174" s="47"/>
      <c r="D174" s="49"/>
      <c r="E174" s="50"/>
      <c r="F174" s="50"/>
      <c r="G174" s="51"/>
      <c r="H174" s="51"/>
      <c r="I174" s="27">
        <f t="shared" si="41"/>
        <v>0</v>
      </c>
      <c r="J174" s="119" t="str">
        <f t="shared" si="42"/>
        <v/>
      </c>
      <c r="K174" s="116" t="str">
        <f t="shared" si="43"/>
        <v/>
      </c>
      <c r="L174" s="85"/>
      <c r="M174" s="88" t="s">
        <v>25</v>
      </c>
      <c r="N174" s="97"/>
      <c r="O174" s="28">
        <f t="shared" si="44"/>
        <v>0</v>
      </c>
      <c r="P174" s="29">
        <f t="shared" si="45"/>
        <v>0</v>
      </c>
      <c r="Q174" s="29">
        <f t="shared" si="46"/>
        <v>0</v>
      </c>
      <c r="R174" s="29">
        <f t="shared" si="47"/>
        <v>0</v>
      </c>
      <c r="S174" s="30">
        <f t="shared" si="48"/>
        <v>0</v>
      </c>
      <c r="T174" s="95">
        <f t="shared" si="38"/>
        <v>0</v>
      </c>
      <c r="U174" s="32">
        <f t="shared" si="49"/>
        <v>0</v>
      </c>
      <c r="V174" s="33">
        <f t="shared" si="50"/>
        <v>0</v>
      </c>
      <c r="W174" s="32">
        <f t="shared" si="51"/>
        <v>0</v>
      </c>
      <c r="X174" s="34">
        <f t="shared" si="52"/>
        <v>0</v>
      </c>
      <c r="Y174" s="32">
        <f t="shared" si="53"/>
        <v>0</v>
      </c>
      <c r="Z174" s="32">
        <f t="shared" si="54"/>
        <v>0</v>
      </c>
      <c r="AA174" s="34">
        <f t="shared" si="39"/>
        <v>0</v>
      </c>
      <c r="AB174" s="31">
        <f t="shared" si="55"/>
        <v>0</v>
      </c>
      <c r="AC174" s="110">
        <f t="shared" si="40"/>
        <v>0</v>
      </c>
      <c r="AD174" s="35"/>
    </row>
    <row r="175" spans="1:30" ht="17.25" x14ac:dyDescent="0.25">
      <c r="A175" s="46"/>
      <c r="B175" s="47"/>
      <c r="C175" s="47"/>
      <c r="D175" s="49"/>
      <c r="E175" s="50"/>
      <c r="F175" s="50"/>
      <c r="G175" s="51"/>
      <c r="H175" s="51"/>
      <c r="I175" s="27">
        <f t="shared" si="41"/>
        <v>0</v>
      </c>
      <c r="J175" s="119" t="str">
        <f t="shared" si="42"/>
        <v/>
      </c>
      <c r="K175" s="116" t="str">
        <f t="shared" si="43"/>
        <v/>
      </c>
      <c r="L175" s="85"/>
      <c r="M175" s="88" t="s">
        <v>25</v>
      </c>
      <c r="N175" s="97"/>
      <c r="O175" s="28">
        <f t="shared" si="44"/>
        <v>0</v>
      </c>
      <c r="P175" s="29">
        <f t="shared" si="45"/>
        <v>0</v>
      </c>
      <c r="Q175" s="29">
        <f t="shared" si="46"/>
        <v>0</v>
      </c>
      <c r="R175" s="29">
        <f t="shared" si="47"/>
        <v>0</v>
      </c>
      <c r="S175" s="30">
        <f t="shared" si="48"/>
        <v>0</v>
      </c>
      <c r="T175" s="95">
        <f t="shared" si="38"/>
        <v>0</v>
      </c>
      <c r="U175" s="32">
        <f t="shared" si="49"/>
        <v>0</v>
      </c>
      <c r="V175" s="33">
        <f t="shared" si="50"/>
        <v>0</v>
      </c>
      <c r="W175" s="32">
        <f t="shared" si="51"/>
        <v>0</v>
      </c>
      <c r="X175" s="34">
        <f t="shared" si="52"/>
        <v>0</v>
      </c>
      <c r="Y175" s="32">
        <f t="shared" si="53"/>
        <v>0</v>
      </c>
      <c r="Z175" s="32">
        <f t="shared" si="54"/>
        <v>0</v>
      </c>
      <c r="AA175" s="34">
        <f t="shared" si="39"/>
        <v>0</v>
      </c>
      <c r="AB175" s="31">
        <f t="shared" si="55"/>
        <v>0</v>
      </c>
      <c r="AC175" s="110">
        <f t="shared" si="40"/>
        <v>0</v>
      </c>
      <c r="AD175" s="35"/>
    </row>
    <row r="176" spans="1:30" ht="17.25" x14ac:dyDescent="0.25">
      <c r="A176" s="46"/>
      <c r="B176" s="47"/>
      <c r="C176" s="47"/>
      <c r="D176" s="49"/>
      <c r="E176" s="50"/>
      <c r="F176" s="50"/>
      <c r="G176" s="51"/>
      <c r="H176" s="51"/>
      <c r="I176" s="27">
        <f t="shared" si="41"/>
        <v>0</v>
      </c>
      <c r="J176" s="119" t="str">
        <f t="shared" si="42"/>
        <v/>
      </c>
      <c r="K176" s="116" t="str">
        <f t="shared" si="43"/>
        <v/>
      </c>
      <c r="L176" s="85"/>
      <c r="M176" s="88" t="s">
        <v>25</v>
      </c>
      <c r="N176" s="97"/>
      <c r="O176" s="28">
        <f t="shared" si="44"/>
        <v>0</v>
      </c>
      <c r="P176" s="29">
        <f t="shared" si="45"/>
        <v>0</v>
      </c>
      <c r="Q176" s="29">
        <f t="shared" si="46"/>
        <v>0</v>
      </c>
      <c r="R176" s="29">
        <f t="shared" si="47"/>
        <v>0</v>
      </c>
      <c r="S176" s="30">
        <f t="shared" si="48"/>
        <v>0</v>
      </c>
      <c r="T176" s="95">
        <f t="shared" si="38"/>
        <v>0</v>
      </c>
      <c r="U176" s="32">
        <f t="shared" si="49"/>
        <v>0</v>
      </c>
      <c r="V176" s="33">
        <f t="shared" si="50"/>
        <v>0</v>
      </c>
      <c r="W176" s="32">
        <f t="shared" si="51"/>
        <v>0</v>
      </c>
      <c r="X176" s="34">
        <f t="shared" si="52"/>
        <v>0</v>
      </c>
      <c r="Y176" s="32">
        <f t="shared" si="53"/>
        <v>0</v>
      </c>
      <c r="Z176" s="32">
        <f t="shared" si="54"/>
        <v>0</v>
      </c>
      <c r="AA176" s="34">
        <f t="shared" si="39"/>
        <v>0</v>
      </c>
      <c r="AB176" s="31">
        <f t="shared" si="55"/>
        <v>0</v>
      </c>
      <c r="AC176" s="110">
        <f t="shared" si="40"/>
        <v>0</v>
      </c>
      <c r="AD176" s="35"/>
    </row>
    <row r="177" spans="1:30" ht="17.25" x14ac:dyDescent="0.25">
      <c r="A177" s="46"/>
      <c r="B177" s="47"/>
      <c r="C177" s="47"/>
      <c r="D177" s="49"/>
      <c r="E177" s="50"/>
      <c r="F177" s="50"/>
      <c r="G177" s="51"/>
      <c r="H177" s="51"/>
      <c r="I177" s="27">
        <f t="shared" si="41"/>
        <v>0</v>
      </c>
      <c r="J177" s="119" t="str">
        <f t="shared" si="42"/>
        <v/>
      </c>
      <c r="K177" s="116" t="str">
        <f t="shared" si="43"/>
        <v/>
      </c>
      <c r="L177" s="85"/>
      <c r="M177" s="88" t="s">
        <v>25</v>
      </c>
      <c r="N177" s="97"/>
      <c r="O177" s="28">
        <f t="shared" si="44"/>
        <v>0</v>
      </c>
      <c r="P177" s="29">
        <f t="shared" si="45"/>
        <v>0</v>
      </c>
      <c r="Q177" s="29">
        <f t="shared" si="46"/>
        <v>0</v>
      </c>
      <c r="R177" s="29">
        <f t="shared" si="47"/>
        <v>0</v>
      </c>
      <c r="S177" s="30">
        <f t="shared" si="48"/>
        <v>0</v>
      </c>
      <c r="T177" s="95">
        <f t="shared" si="38"/>
        <v>0</v>
      </c>
      <c r="U177" s="32">
        <f t="shared" si="49"/>
        <v>0</v>
      </c>
      <c r="V177" s="33">
        <f t="shared" si="50"/>
        <v>0</v>
      </c>
      <c r="W177" s="32">
        <f t="shared" si="51"/>
        <v>0</v>
      </c>
      <c r="X177" s="34">
        <f t="shared" si="52"/>
        <v>0</v>
      </c>
      <c r="Y177" s="32">
        <f t="shared" si="53"/>
        <v>0</v>
      </c>
      <c r="Z177" s="32">
        <f t="shared" si="54"/>
        <v>0</v>
      </c>
      <c r="AA177" s="34">
        <f t="shared" si="39"/>
        <v>0</v>
      </c>
      <c r="AB177" s="31">
        <f t="shared" si="55"/>
        <v>0</v>
      </c>
      <c r="AC177" s="110">
        <f t="shared" si="40"/>
        <v>0</v>
      </c>
      <c r="AD177" s="35"/>
    </row>
    <row r="178" spans="1:30" ht="17.25" x14ac:dyDescent="0.25">
      <c r="A178" s="46"/>
      <c r="B178" s="47"/>
      <c r="C178" s="47"/>
      <c r="D178" s="49"/>
      <c r="E178" s="50"/>
      <c r="F178" s="50"/>
      <c r="G178" s="51"/>
      <c r="H178" s="51"/>
      <c r="I178" s="27">
        <f t="shared" si="41"/>
        <v>0</v>
      </c>
      <c r="J178" s="119" t="str">
        <f t="shared" si="42"/>
        <v/>
      </c>
      <c r="K178" s="116" t="str">
        <f t="shared" si="43"/>
        <v/>
      </c>
      <c r="L178" s="85"/>
      <c r="M178" s="88" t="s">
        <v>25</v>
      </c>
      <c r="N178" s="97"/>
      <c r="O178" s="28">
        <f t="shared" si="44"/>
        <v>0</v>
      </c>
      <c r="P178" s="29">
        <f t="shared" si="45"/>
        <v>0</v>
      </c>
      <c r="Q178" s="29">
        <f t="shared" si="46"/>
        <v>0</v>
      </c>
      <c r="R178" s="29">
        <f t="shared" si="47"/>
        <v>0</v>
      </c>
      <c r="S178" s="30">
        <f t="shared" si="48"/>
        <v>0</v>
      </c>
      <c r="T178" s="95">
        <f t="shared" si="38"/>
        <v>0</v>
      </c>
      <c r="U178" s="32">
        <f t="shared" si="49"/>
        <v>0</v>
      </c>
      <c r="V178" s="33">
        <f t="shared" si="50"/>
        <v>0</v>
      </c>
      <c r="W178" s="32">
        <f t="shared" si="51"/>
        <v>0</v>
      </c>
      <c r="X178" s="34">
        <f t="shared" si="52"/>
        <v>0</v>
      </c>
      <c r="Y178" s="32">
        <f t="shared" si="53"/>
        <v>0</v>
      </c>
      <c r="Z178" s="32">
        <f t="shared" si="54"/>
        <v>0</v>
      </c>
      <c r="AA178" s="34">
        <f t="shared" si="39"/>
        <v>0</v>
      </c>
      <c r="AB178" s="31">
        <f t="shared" si="55"/>
        <v>0</v>
      </c>
      <c r="AC178" s="110">
        <f t="shared" si="40"/>
        <v>0</v>
      </c>
      <c r="AD178" s="35"/>
    </row>
    <row r="179" spans="1:30" ht="17.25" x14ac:dyDescent="0.25">
      <c r="A179" s="46"/>
      <c r="B179" s="47"/>
      <c r="C179" s="47"/>
      <c r="D179" s="49"/>
      <c r="E179" s="50"/>
      <c r="F179" s="50"/>
      <c r="G179" s="51"/>
      <c r="H179" s="51"/>
      <c r="I179" s="27">
        <f t="shared" si="41"/>
        <v>0</v>
      </c>
      <c r="J179" s="119" t="str">
        <f t="shared" si="42"/>
        <v/>
      </c>
      <c r="K179" s="116" t="str">
        <f t="shared" si="43"/>
        <v/>
      </c>
      <c r="L179" s="85"/>
      <c r="M179" s="88" t="s">
        <v>25</v>
      </c>
      <c r="N179" s="97"/>
      <c r="O179" s="28">
        <f t="shared" si="44"/>
        <v>0</v>
      </c>
      <c r="P179" s="29">
        <f t="shared" si="45"/>
        <v>0</v>
      </c>
      <c r="Q179" s="29">
        <f t="shared" si="46"/>
        <v>0</v>
      </c>
      <c r="R179" s="29">
        <f t="shared" si="47"/>
        <v>0</v>
      </c>
      <c r="S179" s="30">
        <f t="shared" si="48"/>
        <v>0</v>
      </c>
      <c r="T179" s="95">
        <f t="shared" si="38"/>
        <v>0</v>
      </c>
      <c r="U179" s="32">
        <f t="shared" si="49"/>
        <v>0</v>
      </c>
      <c r="V179" s="33">
        <f t="shared" si="50"/>
        <v>0</v>
      </c>
      <c r="W179" s="32">
        <f t="shared" si="51"/>
        <v>0</v>
      </c>
      <c r="X179" s="34">
        <f t="shared" si="52"/>
        <v>0</v>
      </c>
      <c r="Y179" s="32">
        <f t="shared" si="53"/>
        <v>0</v>
      </c>
      <c r="Z179" s="32">
        <f t="shared" si="54"/>
        <v>0</v>
      </c>
      <c r="AA179" s="34">
        <f t="shared" si="39"/>
        <v>0</v>
      </c>
      <c r="AB179" s="31">
        <f t="shared" si="55"/>
        <v>0</v>
      </c>
      <c r="AC179" s="110">
        <f t="shared" si="40"/>
        <v>0</v>
      </c>
      <c r="AD179" s="35"/>
    </row>
    <row r="180" spans="1:30" ht="17.25" x14ac:dyDescent="0.25">
      <c r="A180" s="46"/>
      <c r="B180" s="47"/>
      <c r="C180" s="47"/>
      <c r="D180" s="49"/>
      <c r="E180" s="50"/>
      <c r="F180" s="50"/>
      <c r="G180" s="51"/>
      <c r="H180" s="51"/>
      <c r="I180" s="27">
        <f t="shared" si="41"/>
        <v>0</v>
      </c>
      <c r="J180" s="119" t="str">
        <f t="shared" si="42"/>
        <v/>
      </c>
      <c r="K180" s="116" t="str">
        <f t="shared" si="43"/>
        <v/>
      </c>
      <c r="L180" s="85"/>
      <c r="M180" s="88" t="s">
        <v>25</v>
      </c>
      <c r="N180" s="97"/>
      <c r="O180" s="28">
        <f t="shared" si="44"/>
        <v>0</v>
      </c>
      <c r="P180" s="29">
        <f t="shared" si="45"/>
        <v>0</v>
      </c>
      <c r="Q180" s="29">
        <f t="shared" si="46"/>
        <v>0</v>
      </c>
      <c r="R180" s="29">
        <f t="shared" si="47"/>
        <v>0</v>
      </c>
      <c r="S180" s="30">
        <f t="shared" si="48"/>
        <v>0</v>
      </c>
      <c r="T180" s="95">
        <f t="shared" si="38"/>
        <v>0</v>
      </c>
      <c r="U180" s="32">
        <f t="shared" si="49"/>
        <v>0</v>
      </c>
      <c r="V180" s="33">
        <f t="shared" si="50"/>
        <v>0</v>
      </c>
      <c r="W180" s="32">
        <f t="shared" si="51"/>
        <v>0</v>
      </c>
      <c r="X180" s="34">
        <f t="shared" si="52"/>
        <v>0</v>
      </c>
      <c r="Y180" s="32">
        <f t="shared" si="53"/>
        <v>0</v>
      </c>
      <c r="Z180" s="32">
        <f t="shared" si="54"/>
        <v>0</v>
      </c>
      <c r="AA180" s="34">
        <f t="shared" si="39"/>
        <v>0</v>
      </c>
      <c r="AB180" s="31">
        <f t="shared" si="55"/>
        <v>0</v>
      </c>
      <c r="AC180" s="110">
        <f t="shared" si="40"/>
        <v>0</v>
      </c>
      <c r="AD180" s="35"/>
    </row>
    <row r="181" spans="1:30" ht="17.25" x14ac:dyDescent="0.25">
      <c r="A181" s="46"/>
      <c r="B181" s="47"/>
      <c r="C181" s="47"/>
      <c r="D181" s="49"/>
      <c r="E181" s="50"/>
      <c r="F181" s="50"/>
      <c r="G181" s="51"/>
      <c r="H181" s="51"/>
      <c r="I181" s="27">
        <f t="shared" si="41"/>
        <v>0</v>
      </c>
      <c r="J181" s="119" t="str">
        <f t="shared" si="42"/>
        <v/>
      </c>
      <c r="K181" s="116" t="str">
        <f t="shared" si="43"/>
        <v/>
      </c>
      <c r="L181" s="85"/>
      <c r="M181" s="88" t="s">
        <v>25</v>
      </c>
      <c r="N181" s="97"/>
      <c r="O181" s="28">
        <f t="shared" si="44"/>
        <v>0</v>
      </c>
      <c r="P181" s="29">
        <f t="shared" si="45"/>
        <v>0</v>
      </c>
      <c r="Q181" s="29">
        <f t="shared" si="46"/>
        <v>0</v>
      </c>
      <c r="R181" s="29">
        <f t="shared" si="47"/>
        <v>0</v>
      </c>
      <c r="S181" s="30">
        <f t="shared" si="48"/>
        <v>0</v>
      </c>
      <c r="T181" s="95">
        <f t="shared" si="38"/>
        <v>0</v>
      </c>
      <c r="U181" s="32">
        <f t="shared" si="49"/>
        <v>0</v>
      </c>
      <c r="V181" s="33">
        <f t="shared" si="50"/>
        <v>0</v>
      </c>
      <c r="W181" s="32">
        <f t="shared" si="51"/>
        <v>0</v>
      </c>
      <c r="X181" s="34">
        <f t="shared" si="52"/>
        <v>0</v>
      </c>
      <c r="Y181" s="32">
        <f t="shared" si="53"/>
        <v>0</v>
      </c>
      <c r="Z181" s="32">
        <f t="shared" si="54"/>
        <v>0</v>
      </c>
      <c r="AA181" s="34">
        <f t="shared" si="39"/>
        <v>0</v>
      </c>
      <c r="AB181" s="31">
        <f t="shared" si="55"/>
        <v>0</v>
      </c>
      <c r="AC181" s="110">
        <f t="shared" si="40"/>
        <v>0</v>
      </c>
      <c r="AD181" s="35"/>
    </row>
    <row r="182" spans="1:30" ht="17.25" x14ac:dyDescent="0.25">
      <c r="A182" s="46"/>
      <c r="B182" s="47"/>
      <c r="C182" s="47"/>
      <c r="D182" s="49"/>
      <c r="E182" s="50"/>
      <c r="F182" s="50"/>
      <c r="G182" s="51"/>
      <c r="H182" s="51"/>
      <c r="I182" s="27">
        <f t="shared" si="41"/>
        <v>0</v>
      </c>
      <c r="J182" s="119" t="str">
        <f t="shared" si="42"/>
        <v/>
      </c>
      <c r="K182" s="116" t="str">
        <f t="shared" si="43"/>
        <v/>
      </c>
      <c r="L182" s="85"/>
      <c r="M182" s="88" t="s">
        <v>25</v>
      </c>
      <c r="N182" s="97"/>
      <c r="O182" s="28">
        <f t="shared" si="44"/>
        <v>0</v>
      </c>
      <c r="P182" s="29">
        <f t="shared" si="45"/>
        <v>0</v>
      </c>
      <c r="Q182" s="29">
        <f t="shared" si="46"/>
        <v>0</v>
      </c>
      <c r="R182" s="29">
        <f t="shared" si="47"/>
        <v>0</v>
      </c>
      <c r="S182" s="30">
        <f t="shared" si="48"/>
        <v>0</v>
      </c>
      <c r="T182" s="95">
        <f t="shared" si="38"/>
        <v>0</v>
      </c>
      <c r="U182" s="32">
        <f t="shared" si="49"/>
        <v>0</v>
      </c>
      <c r="V182" s="33">
        <f t="shared" si="50"/>
        <v>0</v>
      </c>
      <c r="W182" s="32">
        <f t="shared" si="51"/>
        <v>0</v>
      </c>
      <c r="X182" s="34">
        <f t="shared" si="52"/>
        <v>0</v>
      </c>
      <c r="Y182" s="32">
        <f t="shared" si="53"/>
        <v>0</v>
      </c>
      <c r="Z182" s="32">
        <f t="shared" si="54"/>
        <v>0</v>
      </c>
      <c r="AA182" s="34">
        <f t="shared" si="39"/>
        <v>0</v>
      </c>
      <c r="AB182" s="31">
        <f t="shared" si="55"/>
        <v>0</v>
      </c>
      <c r="AC182" s="110">
        <f t="shared" si="40"/>
        <v>0</v>
      </c>
      <c r="AD182" s="35"/>
    </row>
    <row r="183" spans="1:30" ht="17.25" x14ac:dyDescent="0.25">
      <c r="A183" s="46"/>
      <c r="B183" s="47"/>
      <c r="C183" s="47"/>
      <c r="D183" s="49"/>
      <c r="E183" s="50"/>
      <c r="F183" s="50"/>
      <c r="G183" s="51"/>
      <c r="H183" s="51"/>
      <c r="I183" s="27">
        <f t="shared" si="41"/>
        <v>0</v>
      </c>
      <c r="J183" s="119" t="str">
        <f t="shared" si="42"/>
        <v/>
      </c>
      <c r="K183" s="116" t="str">
        <f t="shared" si="43"/>
        <v/>
      </c>
      <c r="L183" s="85"/>
      <c r="M183" s="88" t="s">
        <v>25</v>
      </c>
      <c r="N183" s="97"/>
      <c r="O183" s="28">
        <f t="shared" si="44"/>
        <v>0</v>
      </c>
      <c r="P183" s="29">
        <f t="shared" si="45"/>
        <v>0</v>
      </c>
      <c r="Q183" s="29">
        <f t="shared" si="46"/>
        <v>0</v>
      </c>
      <c r="R183" s="29">
        <f t="shared" si="47"/>
        <v>0</v>
      </c>
      <c r="S183" s="30">
        <f t="shared" si="48"/>
        <v>0</v>
      </c>
      <c r="T183" s="95">
        <f t="shared" si="38"/>
        <v>0</v>
      </c>
      <c r="U183" s="32">
        <f t="shared" si="49"/>
        <v>0</v>
      </c>
      <c r="V183" s="33">
        <f t="shared" si="50"/>
        <v>0</v>
      </c>
      <c r="W183" s="32">
        <f t="shared" si="51"/>
        <v>0</v>
      </c>
      <c r="X183" s="34">
        <f t="shared" si="52"/>
        <v>0</v>
      </c>
      <c r="Y183" s="32">
        <f t="shared" si="53"/>
        <v>0</v>
      </c>
      <c r="Z183" s="32">
        <f t="shared" si="54"/>
        <v>0</v>
      </c>
      <c r="AA183" s="34">
        <f t="shared" si="39"/>
        <v>0</v>
      </c>
      <c r="AB183" s="31">
        <f t="shared" si="55"/>
        <v>0</v>
      </c>
      <c r="AC183" s="110">
        <f t="shared" si="40"/>
        <v>0</v>
      </c>
      <c r="AD183" s="35"/>
    </row>
    <row r="184" spans="1:30" ht="17.25" x14ac:dyDescent="0.25">
      <c r="A184" s="46"/>
      <c r="B184" s="47"/>
      <c r="C184" s="47"/>
      <c r="D184" s="49"/>
      <c r="E184" s="50"/>
      <c r="F184" s="50"/>
      <c r="G184" s="51"/>
      <c r="H184" s="51"/>
      <c r="I184" s="27">
        <f t="shared" si="41"/>
        <v>0</v>
      </c>
      <c r="J184" s="119" t="str">
        <f t="shared" si="42"/>
        <v/>
      </c>
      <c r="K184" s="116" t="str">
        <f t="shared" si="43"/>
        <v/>
      </c>
      <c r="L184" s="85"/>
      <c r="M184" s="88" t="s">
        <v>25</v>
      </c>
      <c r="N184" s="97"/>
      <c r="O184" s="28">
        <f t="shared" si="44"/>
        <v>0</v>
      </c>
      <c r="P184" s="29">
        <f t="shared" si="45"/>
        <v>0</v>
      </c>
      <c r="Q184" s="29">
        <f t="shared" si="46"/>
        <v>0</v>
      </c>
      <c r="R184" s="29">
        <f t="shared" si="47"/>
        <v>0</v>
      </c>
      <c r="S184" s="30">
        <f t="shared" si="48"/>
        <v>0</v>
      </c>
      <c r="T184" s="95">
        <f t="shared" si="38"/>
        <v>0</v>
      </c>
      <c r="U184" s="32">
        <f t="shared" si="49"/>
        <v>0</v>
      </c>
      <c r="V184" s="33">
        <f t="shared" si="50"/>
        <v>0</v>
      </c>
      <c r="W184" s="32">
        <f t="shared" si="51"/>
        <v>0</v>
      </c>
      <c r="X184" s="34">
        <f t="shared" si="52"/>
        <v>0</v>
      </c>
      <c r="Y184" s="32">
        <f t="shared" si="53"/>
        <v>0</v>
      </c>
      <c r="Z184" s="32">
        <f t="shared" si="54"/>
        <v>0</v>
      </c>
      <c r="AA184" s="34">
        <f t="shared" si="39"/>
        <v>0</v>
      </c>
      <c r="AB184" s="31">
        <f t="shared" si="55"/>
        <v>0</v>
      </c>
      <c r="AC184" s="110">
        <f t="shared" si="40"/>
        <v>0</v>
      </c>
      <c r="AD184" s="35"/>
    </row>
    <row r="185" spans="1:30" ht="17.25" x14ac:dyDescent="0.25">
      <c r="A185" s="46"/>
      <c r="B185" s="47"/>
      <c r="C185" s="47"/>
      <c r="D185" s="49"/>
      <c r="E185" s="50"/>
      <c r="F185" s="50"/>
      <c r="G185" s="51"/>
      <c r="H185" s="51"/>
      <c r="I185" s="27">
        <f t="shared" si="41"/>
        <v>0</v>
      </c>
      <c r="J185" s="119" t="str">
        <f t="shared" si="42"/>
        <v/>
      </c>
      <c r="K185" s="116" t="str">
        <f t="shared" si="43"/>
        <v/>
      </c>
      <c r="L185" s="85"/>
      <c r="M185" s="88" t="s">
        <v>25</v>
      </c>
      <c r="N185" s="97"/>
      <c r="O185" s="28">
        <f t="shared" si="44"/>
        <v>0</v>
      </c>
      <c r="P185" s="29">
        <f t="shared" si="45"/>
        <v>0</v>
      </c>
      <c r="Q185" s="29">
        <f t="shared" si="46"/>
        <v>0</v>
      </c>
      <c r="R185" s="29">
        <f t="shared" si="47"/>
        <v>0</v>
      </c>
      <c r="S185" s="30">
        <f t="shared" si="48"/>
        <v>0</v>
      </c>
      <c r="T185" s="95">
        <f t="shared" si="38"/>
        <v>0</v>
      </c>
      <c r="U185" s="32">
        <f t="shared" si="49"/>
        <v>0</v>
      </c>
      <c r="V185" s="33">
        <f t="shared" si="50"/>
        <v>0</v>
      </c>
      <c r="W185" s="32">
        <f t="shared" si="51"/>
        <v>0</v>
      </c>
      <c r="X185" s="34">
        <f t="shared" si="52"/>
        <v>0</v>
      </c>
      <c r="Y185" s="32">
        <f t="shared" si="53"/>
        <v>0</v>
      </c>
      <c r="Z185" s="32">
        <f t="shared" si="54"/>
        <v>0</v>
      </c>
      <c r="AA185" s="34">
        <f t="shared" si="39"/>
        <v>0</v>
      </c>
      <c r="AB185" s="31">
        <f t="shared" si="55"/>
        <v>0</v>
      </c>
      <c r="AC185" s="110">
        <f t="shared" si="40"/>
        <v>0</v>
      </c>
      <c r="AD185" s="35"/>
    </row>
    <row r="186" spans="1:30" ht="17.25" x14ac:dyDescent="0.25">
      <c r="A186" s="46"/>
      <c r="B186" s="47"/>
      <c r="C186" s="47"/>
      <c r="D186" s="49"/>
      <c r="E186" s="50"/>
      <c r="F186" s="50"/>
      <c r="G186" s="51"/>
      <c r="H186" s="51"/>
      <c r="I186" s="27">
        <f t="shared" si="41"/>
        <v>0</v>
      </c>
      <c r="J186" s="119" t="str">
        <f t="shared" si="42"/>
        <v/>
      </c>
      <c r="K186" s="116" t="str">
        <f t="shared" si="43"/>
        <v/>
      </c>
      <c r="L186" s="85"/>
      <c r="M186" s="88" t="s">
        <v>25</v>
      </c>
      <c r="N186" s="97"/>
      <c r="O186" s="28">
        <f t="shared" si="44"/>
        <v>0</v>
      </c>
      <c r="P186" s="29">
        <f t="shared" si="45"/>
        <v>0</v>
      </c>
      <c r="Q186" s="29">
        <f t="shared" si="46"/>
        <v>0</v>
      </c>
      <c r="R186" s="29">
        <f t="shared" si="47"/>
        <v>0</v>
      </c>
      <c r="S186" s="30">
        <f t="shared" si="48"/>
        <v>0</v>
      </c>
      <c r="T186" s="95">
        <f t="shared" si="38"/>
        <v>0</v>
      </c>
      <c r="U186" s="32">
        <f t="shared" si="49"/>
        <v>0</v>
      </c>
      <c r="V186" s="33">
        <f t="shared" si="50"/>
        <v>0</v>
      </c>
      <c r="W186" s="32">
        <f t="shared" si="51"/>
        <v>0</v>
      </c>
      <c r="X186" s="34">
        <f t="shared" si="52"/>
        <v>0</v>
      </c>
      <c r="Y186" s="32">
        <f t="shared" si="53"/>
        <v>0</v>
      </c>
      <c r="Z186" s="32">
        <f t="shared" si="54"/>
        <v>0</v>
      </c>
      <c r="AA186" s="34">
        <f t="shared" si="39"/>
        <v>0</v>
      </c>
      <c r="AB186" s="31">
        <f t="shared" si="55"/>
        <v>0</v>
      </c>
      <c r="AC186" s="110">
        <f t="shared" si="40"/>
        <v>0</v>
      </c>
      <c r="AD186" s="35"/>
    </row>
    <row r="187" spans="1:30" ht="17.25" x14ac:dyDescent="0.25">
      <c r="A187" s="46"/>
      <c r="B187" s="47"/>
      <c r="C187" s="47"/>
      <c r="D187" s="49"/>
      <c r="E187" s="50"/>
      <c r="F187" s="50"/>
      <c r="G187" s="51"/>
      <c r="H187" s="51"/>
      <c r="I187" s="27">
        <f t="shared" si="41"/>
        <v>0</v>
      </c>
      <c r="J187" s="119" t="str">
        <f t="shared" si="42"/>
        <v/>
      </c>
      <c r="K187" s="116" t="str">
        <f t="shared" si="43"/>
        <v/>
      </c>
      <c r="L187" s="85"/>
      <c r="M187" s="88" t="s">
        <v>25</v>
      </c>
      <c r="N187" s="97"/>
      <c r="O187" s="28">
        <f t="shared" si="44"/>
        <v>0</v>
      </c>
      <c r="P187" s="29">
        <f t="shared" si="45"/>
        <v>0</v>
      </c>
      <c r="Q187" s="29">
        <f t="shared" si="46"/>
        <v>0</v>
      </c>
      <c r="R187" s="29">
        <f t="shared" si="47"/>
        <v>0</v>
      </c>
      <c r="S187" s="30">
        <f t="shared" si="48"/>
        <v>0</v>
      </c>
      <c r="T187" s="95">
        <f t="shared" si="38"/>
        <v>0</v>
      </c>
      <c r="U187" s="32">
        <f t="shared" si="49"/>
        <v>0</v>
      </c>
      <c r="V187" s="33">
        <f t="shared" si="50"/>
        <v>0</v>
      </c>
      <c r="W187" s="32">
        <f t="shared" si="51"/>
        <v>0</v>
      </c>
      <c r="X187" s="34">
        <f t="shared" si="52"/>
        <v>0</v>
      </c>
      <c r="Y187" s="32">
        <f t="shared" si="53"/>
        <v>0</v>
      </c>
      <c r="Z187" s="32">
        <f t="shared" si="54"/>
        <v>0</v>
      </c>
      <c r="AA187" s="34">
        <f t="shared" si="39"/>
        <v>0</v>
      </c>
      <c r="AB187" s="31">
        <f t="shared" si="55"/>
        <v>0</v>
      </c>
      <c r="AC187" s="110">
        <f t="shared" si="40"/>
        <v>0</v>
      </c>
      <c r="AD187" s="35"/>
    </row>
    <row r="188" spans="1:30" ht="17.25" x14ac:dyDescent="0.25">
      <c r="A188" s="46"/>
      <c r="B188" s="47"/>
      <c r="C188" s="47"/>
      <c r="D188" s="49"/>
      <c r="E188" s="50"/>
      <c r="F188" s="50"/>
      <c r="G188" s="51"/>
      <c r="H188" s="51"/>
      <c r="I188" s="27">
        <f t="shared" si="41"/>
        <v>0</v>
      </c>
      <c r="J188" s="119" t="str">
        <f t="shared" si="42"/>
        <v/>
      </c>
      <c r="K188" s="116" t="str">
        <f t="shared" si="43"/>
        <v/>
      </c>
      <c r="L188" s="85"/>
      <c r="M188" s="88" t="s">
        <v>25</v>
      </c>
      <c r="N188" s="97"/>
      <c r="O188" s="28">
        <f t="shared" si="44"/>
        <v>0</v>
      </c>
      <c r="P188" s="29">
        <f t="shared" si="45"/>
        <v>0</v>
      </c>
      <c r="Q188" s="29">
        <f t="shared" si="46"/>
        <v>0</v>
      </c>
      <c r="R188" s="29">
        <f t="shared" si="47"/>
        <v>0</v>
      </c>
      <c r="S188" s="30">
        <f t="shared" si="48"/>
        <v>0</v>
      </c>
      <c r="T188" s="95">
        <f t="shared" si="38"/>
        <v>0</v>
      </c>
      <c r="U188" s="32">
        <f t="shared" si="49"/>
        <v>0</v>
      </c>
      <c r="V188" s="33">
        <f t="shared" si="50"/>
        <v>0</v>
      </c>
      <c r="W188" s="32">
        <f t="shared" si="51"/>
        <v>0</v>
      </c>
      <c r="X188" s="34">
        <f t="shared" si="52"/>
        <v>0</v>
      </c>
      <c r="Y188" s="32">
        <f t="shared" si="53"/>
        <v>0</v>
      </c>
      <c r="Z188" s="32">
        <f t="shared" si="54"/>
        <v>0</v>
      </c>
      <c r="AA188" s="34">
        <f t="shared" si="39"/>
        <v>0</v>
      </c>
      <c r="AB188" s="31">
        <f t="shared" si="55"/>
        <v>0</v>
      </c>
      <c r="AC188" s="110">
        <f t="shared" si="40"/>
        <v>0</v>
      </c>
      <c r="AD188" s="35"/>
    </row>
    <row r="189" spans="1:30" ht="17.25" x14ac:dyDescent="0.25">
      <c r="A189" s="46"/>
      <c r="B189" s="47"/>
      <c r="C189" s="47"/>
      <c r="D189" s="49"/>
      <c r="E189" s="50"/>
      <c r="F189" s="50"/>
      <c r="G189" s="51"/>
      <c r="H189" s="51"/>
      <c r="I189" s="27">
        <f t="shared" si="41"/>
        <v>0</v>
      </c>
      <c r="J189" s="119" t="str">
        <f t="shared" si="42"/>
        <v/>
      </c>
      <c r="K189" s="116" t="str">
        <f t="shared" si="43"/>
        <v/>
      </c>
      <c r="L189" s="85"/>
      <c r="M189" s="88" t="s">
        <v>25</v>
      </c>
      <c r="N189" s="97"/>
      <c r="O189" s="28">
        <f t="shared" si="44"/>
        <v>0</v>
      </c>
      <c r="P189" s="29">
        <f t="shared" si="45"/>
        <v>0</v>
      </c>
      <c r="Q189" s="29">
        <f t="shared" si="46"/>
        <v>0</v>
      </c>
      <c r="R189" s="29">
        <f t="shared" si="47"/>
        <v>0</v>
      </c>
      <c r="S189" s="30">
        <f t="shared" si="48"/>
        <v>0</v>
      </c>
      <c r="T189" s="95">
        <f t="shared" si="38"/>
        <v>0</v>
      </c>
      <c r="U189" s="32">
        <f t="shared" si="49"/>
        <v>0</v>
      </c>
      <c r="V189" s="33">
        <f t="shared" si="50"/>
        <v>0</v>
      </c>
      <c r="W189" s="32">
        <f t="shared" si="51"/>
        <v>0</v>
      </c>
      <c r="X189" s="34">
        <f t="shared" si="52"/>
        <v>0</v>
      </c>
      <c r="Y189" s="32">
        <f t="shared" si="53"/>
        <v>0</v>
      </c>
      <c r="Z189" s="32">
        <f t="shared" si="54"/>
        <v>0</v>
      </c>
      <c r="AA189" s="34">
        <f t="shared" si="39"/>
        <v>0</v>
      </c>
      <c r="AB189" s="31">
        <f t="shared" si="55"/>
        <v>0</v>
      </c>
      <c r="AC189" s="110">
        <f t="shared" si="40"/>
        <v>0</v>
      </c>
      <c r="AD189" s="35"/>
    </row>
    <row r="190" spans="1:30" ht="17.25" x14ac:dyDescent="0.25">
      <c r="A190" s="46"/>
      <c r="B190" s="47"/>
      <c r="C190" s="47"/>
      <c r="D190" s="49"/>
      <c r="E190" s="50"/>
      <c r="F190" s="50"/>
      <c r="G190" s="51"/>
      <c r="H190" s="51"/>
      <c r="I190" s="27">
        <f t="shared" si="41"/>
        <v>0</v>
      </c>
      <c r="J190" s="119" t="str">
        <f t="shared" si="42"/>
        <v/>
      </c>
      <c r="K190" s="116" t="str">
        <f t="shared" si="43"/>
        <v/>
      </c>
      <c r="L190" s="85"/>
      <c r="M190" s="88" t="s">
        <v>25</v>
      </c>
      <c r="N190" s="97"/>
      <c r="O190" s="28">
        <f t="shared" si="44"/>
        <v>0</v>
      </c>
      <c r="P190" s="29">
        <f t="shared" si="45"/>
        <v>0</v>
      </c>
      <c r="Q190" s="29">
        <f t="shared" si="46"/>
        <v>0</v>
      </c>
      <c r="R190" s="29">
        <f t="shared" si="47"/>
        <v>0</v>
      </c>
      <c r="S190" s="30">
        <f t="shared" si="48"/>
        <v>0</v>
      </c>
      <c r="T190" s="95">
        <f t="shared" si="38"/>
        <v>0</v>
      </c>
      <c r="U190" s="32">
        <f t="shared" si="49"/>
        <v>0</v>
      </c>
      <c r="V190" s="33">
        <f t="shared" si="50"/>
        <v>0</v>
      </c>
      <c r="W190" s="32">
        <f t="shared" si="51"/>
        <v>0</v>
      </c>
      <c r="X190" s="34">
        <f t="shared" si="52"/>
        <v>0</v>
      </c>
      <c r="Y190" s="32">
        <f t="shared" si="53"/>
        <v>0</v>
      </c>
      <c r="Z190" s="32">
        <f t="shared" si="54"/>
        <v>0</v>
      </c>
      <c r="AA190" s="34">
        <f t="shared" si="39"/>
        <v>0</v>
      </c>
      <c r="AB190" s="31">
        <f t="shared" si="55"/>
        <v>0</v>
      </c>
      <c r="AC190" s="110">
        <f t="shared" si="40"/>
        <v>0</v>
      </c>
      <c r="AD190" s="35"/>
    </row>
    <row r="191" spans="1:30" ht="17.25" x14ac:dyDescent="0.25">
      <c r="A191" s="46"/>
      <c r="B191" s="47"/>
      <c r="C191" s="47"/>
      <c r="D191" s="49"/>
      <c r="E191" s="50"/>
      <c r="F191" s="50"/>
      <c r="G191" s="51"/>
      <c r="H191" s="51"/>
      <c r="I191" s="27">
        <f t="shared" si="41"/>
        <v>0</v>
      </c>
      <c r="J191" s="119" t="str">
        <f t="shared" si="42"/>
        <v/>
      </c>
      <c r="K191" s="116" t="str">
        <f t="shared" si="43"/>
        <v/>
      </c>
      <c r="L191" s="85"/>
      <c r="M191" s="88" t="s">
        <v>25</v>
      </c>
      <c r="N191" s="97"/>
      <c r="O191" s="28">
        <f t="shared" si="44"/>
        <v>0</v>
      </c>
      <c r="P191" s="29">
        <f t="shared" si="45"/>
        <v>0</v>
      </c>
      <c r="Q191" s="29">
        <f t="shared" si="46"/>
        <v>0</v>
      </c>
      <c r="R191" s="29">
        <f t="shared" si="47"/>
        <v>0</v>
      </c>
      <c r="S191" s="30">
        <f t="shared" si="48"/>
        <v>0</v>
      </c>
      <c r="T191" s="95">
        <f t="shared" si="38"/>
        <v>0</v>
      </c>
      <c r="U191" s="32">
        <f t="shared" si="49"/>
        <v>0</v>
      </c>
      <c r="V191" s="33">
        <f t="shared" si="50"/>
        <v>0</v>
      </c>
      <c r="W191" s="32">
        <f t="shared" si="51"/>
        <v>0</v>
      </c>
      <c r="X191" s="34">
        <f t="shared" si="52"/>
        <v>0</v>
      </c>
      <c r="Y191" s="32">
        <f t="shared" si="53"/>
        <v>0</v>
      </c>
      <c r="Z191" s="32">
        <f t="shared" si="54"/>
        <v>0</v>
      </c>
      <c r="AA191" s="34">
        <f t="shared" si="39"/>
        <v>0</v>
      </c>
      <c r="AB191" s="31">
        <f t="shared" si="55"/>
        <v>0</v>
      </c>
      <c r="AC191" s="110">
        <f t="shared" si="40"/>
        <v>0</v>
      </c>
      <c r="AD191" s="35"/>
    </row>
    <row r="192" spans="1:30" ht="17.25" x14ac:dyDescent="0.25">
      <c r="A192" s="46"/>
      <c r="B192" s="47"/>
      <c r="C192" s="47"/>
      <c r="D192" s="49"/>
      <c r="E192" s="50"/>
      <c r="F192" s="50"/>
      <c r="G192" s="51"/>
      <c r="H192" s="51"/>
      <c r="I192" s="27">
        <f t="shared" si="41"/>
        <v>0</v>
      </c>
      <c r="J192" s="119" t="str">
        <f t="shared" si="42"/>
        <v/>
      </c>
      <c r="K192" s="116" t="str">
        <f t="shared" si="43"/>
        <v/>
      </c>
      <c r="L192" s="85"/>
      <c r="M192" s="88" t="s">
        <v>25</v>
      </c>
      <c r="N192" s="97"/>
      <c r="O192" s="28">
        <f t="shared" si="44"/>
        <v>0</v>
      </c>
      <c r="P192" s="29">
        <f t="shared" si="45"/>
        <v>0</v>
      </c>
      <c r="Q192" s="29">
        <f t="shared" si="46"/>
        <v>0</v>
      </c>
      <c r="R192" s="29">
        <f t="shared" si="47"/>
        <v>0</v>
      </c>
      <c r="S192" s="30">
        <f t="shared" si="48"/>
        <v>0</v>
      </c>
      <c r="T192" s="95">
        <f t="shared" si="38"/>
        <v>0</v>
      </c>
      <c r="U192" s="32">
        <f t="shared" si="49"/>
        <v>0</v>
      </c>
      <c r="V192" s="33">
        <f t="shared" si="50"/>
        <v>0</v>
      </c>
      <c r="W192" s="32">
        <f t="shared" si="51"/>
        <v>0</v>
      </c>
      <c r="X192" s="34">
        <f t="shared" si="52"/>
        <v>0</v>
      </c>
      <c r="Y192" s="32">
        <f t="shared" si="53"/>
        <v>0</v>
      </c>
      <c r="Z192" s="32">
        <f t="shared" si="54"/>
        <v>0</v>
      </c>
      <c r="AA192" s="34">
        <f t="shared" si="39"/>
        <v>0</v>
      </c>
      <c r="AB192" s="31">
        <f t="shared" si="55"/>
        <v>0</v>
      </c>
      <c r="AC192" s="110">
        <f t="shared" si="40"/>
        <v>0</v>
      </c>
      <c r="AD192" s="35"/>
    </row>
    <row r="193" spans="1:30" ht="17.25" x14ac:dyDescent="0.25">
      <c r="A193" s="46"/>
      <c r="B193" s="47"/>
      <c r="C193" s="47"/>
      <c r="D193" s="49"/>
      <c r="E193" s="50"/>
      <c r="F193" s="50"/>
      <c r="G193" s="51"/>
      <c r="H193" s="51"/>
      <c r="I193" s="27">
        <f t="shared" si="41"/>
        <v>0</v>
      </c>
      <c r="J193" s="119" t="str">
        <f t="shared" si="42"/>
        <v/>
      </c>
      <c r="K193" s="116" t="str">
        <f t="shared" si="43"/>
        <v/>
      </c>
      <c r="L193" s="85"/>
      <c r="M193" s="88" t="s">
        <v>25</v>
      </c>
      <c r="N193" s="97"/>
      <c r="O193" s="28">
        <f t="shared" si="44"/>
        <v>0</v>
      </c>
      <c r="P193" s="29">
        <f t="shared" si="45"/>
        <v>0</v>
      </c>
      <c r="Q193" s="29">
        <f t="shared" si="46"/>
        <v>0</v>
      </c>
      <c r="R193" s="29">
        <f t="shared" si="47"/>
        <v>0</v>
      </c>
      <c r="S193" s="30">
        <f t="shared" si="48"/>
        <v>0</v>
      </c>
      <c r="T193" s="95">
        <f t="shared" si="38"/>
        <v>0</v>
      </c>
      <c r="U193" s="32">
        <f t="shared" si="49"/>
        <v>0</v>
      </c>
      <c r="V193" s="33">
        <f t="shared" si="50"/>
        <v>0</v>
      </c>
      <c r="W193" s="32">
        <f t="shared" si="51"/>
        <v>0</v>
      </c>
      <c r="X193" s="34">
        <f t="shared" si="52"/>
        <v>0</v>
      </c>
      <c r="Y193" s="32">
        <f t="shared" si="53"/>
        <v>0</v>
      </c>
      <c r="Z193" s="32">
        <f t="shared" si="54"/>
        <v>0</v>
      </c>
      <c r="AA193" s="34">
        <f t="shared" si="39"/>
        <v>0</v>
      </c>
      <c r="AB193" s="31">
        <f t="shared" si="55"/>
        <v>0</v>
      </c>
      <c r="AC193" s="110">
        <f t="shared" si="40"/>
        <v>0</v>
      </c>
      <c r="AD193" s="35"/>
    </row>
    <row r="194" spans="1:30" ht="17.25" x14ac:dyDescent="0.25">
      <c r="A194" s="46"/>
      <c r="B194" s="47"/>
      <c r="C194" s="47"/>
      <c r="D194" s="49"/>
      <c r="E194" s="50"/>
      <c r="F194" s="50"/>
      <c r="G194" s="51"/>
      <c r="H194" s="51"/>
      <c r="I194" s="27">
        <f t="shared" si="41"/>
        <v>0</v>
      </c>
      <c r="J194" s="119" t="str">
        <f t="shared" si="42"/>
        <v/>
      </c>
      <c r="K194" s="116" t="str">
        <f t="shared" si="43"/>
        <v/>
      </c>
      <c r="L194" s="85"/>
      <c r="M194" s="88" t="s">
        <v>25</v>
      </c>
      <c r="N194" s="97"/>
      <c r="O194" s="28">
        <f t="shared" si="44"/>
        <v>0</v>
      </c>
      <c r="P194" s="29">
        <f t="shared" si="45"/>
        <v>0</v>
      </c>
      <c r="Q194" s="29">
        <f t="shared" si="46"/>
        <v>0</v>
      </c>
      <c r="R194" s="29">
        <f t="shared" si="47"/>
        <v>0</v>
      </c>
      <c r="S194" s="30">
        <f t="shared" si="48"/>
        <v>0</v>
      </c>
      <c r="T194" s="95">
        <f t="shared" si="38"/>
        <v>0</v>
      </c>
      <c r="U194" s="32">
        <f t="shared" si="49"/>
        <v>0</v>
      </c>
      <c r="V194" s="33">
        <f t="shared" si="50"/>
        <v>0</v>
      </c>
      <c r="W194" s="32">
        <f t="shared" si="51"/>
        <v>0</v>
      </c>
      <c r="X194" s="34">
        <f t="shared" si="52"/>
        <v>0</v>
      </c>
      <c r="Y194" s="32">
        <f t="shared" si="53"/>
        <v>0</v>
      </c>
      <c r="Z194" s="32">
        <f t="shared" si="54"/>
        <v>0</v>
      </c>
      <c r="AA194" s="34">
        <f t="shared" si="39"/>
        <v>0</v>
      </c>
      <c r="AB194" s="31">
        <f t="shared" si="55"/>
        <v>0</v>
      </c>
      <c r="AC194" s="110">
        <f t="shared" si="40"/>
        <v>0</v>
      </c>
      <c r="AD194" s="35"/>
    </row>
    <row r="195" spans="1:30" ht="17.25" x14ac:dyDescent="0.25">
      <c r="A195" s="46"/>
      <c r="B195" s="47"/>
      <c r="C195" s="47"/>
      <c r="D195" s="49"/>
      <c r="E195" s="50"/>
      <c r="F195" s="50"/>
      <c r="G195" s="51"/>
      <c r="H195" s="51"/>
      <c r="I195" s="27">
        <f t="shared" si="41"/>
        <v>0</v>
      </c>
      <c r="J195" s="119" t="str">
        <f t="shared" si="42"/>
        <v/>
      </c>
      <c r="K195" s="116" t="str">
        <f t="shared" si="43"/>
        <v/>
      </c>
      <c r="L195" s="85"/>
      <c r="M195" s="88" t="s">
        <v>25</v>
      </c>
      <c r="N195" s="97"/>
      <c r="O195" s="28">
        <f t="shared" si="44"/>
        <v>0</v>
      </c>
      <c r="P195" s="29">
        <f t="shared" si="45"/>
        <v>0</v>
      </c>
      <c r="Q195" s="29">
        <f t="shared" si="46"/>
        <v>0</v>
      </c>
      <c r="R195" s="29">
        <f t="shared" si="47"/>
        <v>0</v>
      </c>
      <c r="S195" s="30">
        <f t="shared" si="48"/>
        <v>0</v>
      </c>
      <c r="T195" s="95">
        <f t="shared" si="38"/>
        <v>0</v>
      </c>
      <c r="U195" s="32">
        <f t="shared" si="49"/>
        <v>0</v>
      </c>
      <c r="V195" s="33">
        <f t="shared" si="50"/>
        <v>0</v>
      </c>
      <c r="W195" s="32">
        <f t="shared" si="51"/>
        <v>0</v>
      </c>
      <c r="X195" s="34">
        <f t="shared" si="52"/>
        <v>0</v>
      </c>
      <c r="Y195" s="32">
        <f t="shared" si="53"/>
        <v>0</v>
      </c>
      <c r="Z195" s="32">
        <f t="shared" si="54"/>
        <v>0</v>
      </c>
      <c r="AA195" s="34">
        <f t="shared" si="39"/>
        <v>0</v>
      </c>
      <c r="AB195" s="31">
        <f t="shared" si="55"/>
        <v>0</v>
      </c>
      <c r="AC195" s="110">
        <f t="shared" si="40"/>
        <v>0</v>
      </c>
      <c r="AD195" s="35"/>
    </row>
    <row r="196" spans="1:30" ht="17.25" x14ac:dyDescent="0.25">
      <c r="A196" s="46"/>
      <c r="B196" s="47"/>
      <c r="C196" s="47"/>
      <c r="D196" s="49"/>
      <c r="E196" s="50"/>
      <c r="F196" s="50"/>
      <c r="G196" s="51"/>
      <c r="H196" s="51"/>
      <c r="I196" s="27">
        <f t="shared" si="41"/>
        <v>0</v>
      </c>
      <c r="J196" s="119" t="str">
        <f t="shared" si="42"/>
        <v/>
      </c>
      <c r="K196" s="116" t="str">
        <f t="shared" si="43"/>
        <v/>
      </c>
      <c r="L196" s="85"/>
      <c r="M196" s="88" t="s">
        <v>25</v>
      </c>
      <c r="N196" s="97"/>
      <c r="O196" s="28">
        <f t="shared" si="44"/>
        <v>0</v>
      </c>
      <c r="P196" s="29">
        <f t="shared" si="45"/>
        <v>0</v>
      </c>
      <c r="Q196" s="29">
        <f t="shared" si="46"/>
        <v>0</v>
      </c>
      <c r="R196" s="29">
        <f t="shared" si="47"/>
        <v>0</v>
      </c>
      <c r="S196" s="30">
        <f t="shared" si="48"/>
        <v>0</v>
      </c>
      <c r="T196" s="95">
        <f t="shared" si="38"/>
        <v>0</v>
      </c>
      <c r="U196" s="32">
        <f t="shared" si="49"/>
        <v>0</v>
      </c>
      <c r="V196" s="33">
        <f t="shared" si="50"/>
        <v>0</v>
      </c>
      <c r="W196" s="32">
        <f t="shared" si="51"/>
        <v>0</v>
      </c>
      <c r="X196" s="34">
        <f t="shared" si="52"/>
        <v>0</v>
      </c>
      <c r="Y196" s="32">
        <f t="shared" si="53"/>
        <v>0</v>
      </c>
      <c r="Z196" s="32">
        <f t="shared" si="54"/>
        <v>0</v>
      </c>
      <c r="AA196" s="34">
        <f t="shared" si="39"/>
        <v>0</v>
      </c>
      <c r="AB196" s="31">
        <f t="shared" si="55"/>
        <v>0</v>
      </c>
      <c r="AC196" s="110">
        <f t="shared" si="40"/>
        <v>0</v>
      </c>
      <c r="AD196" s="35"/>
    </row>
    <row r="197" spans="1:30" ht="17.25" x14ac:dyDescent="0.25">
      <c r="A197" s="46"/>
      <c r="B197" s="47"/>
      <c r="C197" s="47"/>
      <c r="D197" s="49"/>
      <c r="E197" s="50"/>
      <c r="F197" s="50"/>
      <c r="G197" s="51"/>
      <c r="H197" s="51"/>
      <c r="I197" s="27">
        <f t="shared" si="41"/>
        <v>0</v>
      </c>
      <c r="J197" s="119" t="str">
        <f t="shared" si="42"/>
        <v/>
      </c>
      <c r="K197" s="116" t="str">
        <f t="shared" si="43"/>
        <v/>
      </c>
      <c r="L197" s="85"/>
      <c r="M197" s="88" t="s">
        <v>25</v>
      </c>
      <c r="N197" s="97"/>
      <c r="O197" s="28">
        <f t="shared" si="44"/>
        <v>0</v>
      </c>
      <c r="P197" s="29">
        <f t="shared" si="45"/>
        <v>0</v>
      </c>
      <c r="Q197" s="29">
        <f t="shared" si="46"/>
        <v>0</v>
      </c>
      <c r="R197" s="29">
        <f t="shared" si="47"/>
        <v>0</v>
      </c>
      <c r="S197" s="30">
        <f t="shared" si="48"/>
        <v>0</v>
      </c>
      <c r="T197" s="95">
        <f t="shared" si="38"/>
        <v>0</v>
      </c>
      <c r="U197" s="32">
        <f t="shared" si="49"/>
        <v>0</v>
      </c>
      <c r="V197" s="33">
        <f t="shared" si="50"/>
        <v>0</v>
      </c>
      <c r="W197" s="32">
        <f t="shared" si="51"/>
        <v>0</v>
      </c>
      <c r="X197" s="34">
        <f t="shared" si="52"/>
        <v>0</v>
      </c>
      <c r="Y197" s="32">
        <f t="shared" si="53"/>
        <v>0</v>
      </c>
      <c r="Z197" s="32">
        <f t="shared" si="54"/>
        <v>0</v>
      </c>
      <c r="AA197" s="34">
        <f t="shared" si="39"/>
        <v>0</v>
      </c>
      <c r="AB197" s="31">
        <f t="shared" si="55"/>
        <v>0</v>
      </c>
      <c r="AC197" s="110">
        <f t="shared" si="40"/>
        <v>0</v>
      </c>
      <c r="AD197" s="35"/>
    </row>
    <row r="198" spans="1:30" ht="17.25" x14ac:dyDescent="0.25">
      <c r="A198" s="46"/>
      <c r="B198" s="47"/>
      <c r="C198" s="47"/>
      <c r="D198" s="49"/>
      <c r="E198" s="50"/>
      <c r="F198" s="50"/>
      <c r="G198" s="51"/>
      <c r="H198" s="51"/>
      <c r="I198" s="27">
        <f t="shared" si="41"/>
        <v>0</v>
      </c>
      <c r="J198" s="119" t="str">
        <f t="shared" si="42"/>
        <v/>
      </c>
      <c r="K198" s="116" t="str">
        <f t="shared" si="43"/>
        <v/>
      </c>
      <c r="L198" s="85"/>
      <c r="M198" s="88" t="s">
        <v>25</v>
      </c>
      <c r="N198" s="97"/>
      <c r="O198" s="28">
        <f t="shared" si="44"/>
        <v>0</v>
      </c>
      <c r="P198" s="29">
        <f t="shared" si="45"/>
        <v>0</v>
      </c>
      <c r="Q198" s="29">
        <f t="shared" si="46"/>
        <v>0</v>
      </c>
      <c r="R198" s="29">
        <f t="shared" si="47"/>
        <v>0</v>
      </c>
      <c r="S198" s="30">
        <f t="shared" si="48"/>
        <v>0</v>
      </c>
      <c r="T198" s="95">
        <f t="shared" si="38"/>
        <v>0</v>
      </c>
      <c r="U198" s="32">
        <f t="shared" si="49"/>
        <v>0</v>
      </c>
      <c r="V198" s="33">
        <f t="shared" si="50"/>
        <v>0</v>
      </c>
      <c r="W198" s="32">
        <f t="shared" si="51"/>
        <v>0</v>
      </c>
      <c r="X198" s="34">
        <f t="shared" si="52"/>
        <v>0</v>
      </c>
      <c r="Y198" s="32">
        <f t="shared" si="53"/>
        <v>0</v>
      </c>
      <c r="Z198" s="32">
        <f t="shared" si="54"/>
        <v>0</v>
      </c>
      <c r="AA198" s="34">
        <f t="shared" si="39"/>
        <v>0</v>
      </c>
      <c r="AB198" s="31">
        <f t="shared" si="55"/>
        <v>0</v>
      </c>
      <c r="AC198" s="110">
        <f t="shared" si="40"/>
        <v>0</v>
      </c>
      <c r="AD198" s="35"/>
    </row>
    <row r="199" spans="1:30" ht="17.25" x14ac:dyDescent="0.25">
      <c r="A199" s="46"/>
      <c r="B199" s="47"/>
      <c r="C199" s="47"/>
      <c r="D199" s="49"/>
      <c r="E199" s="50"/>
      <c r="F199" s="50"/>
      <c r="G199" s="51"/>
      <c r="H199" s="51"/>
      <c r="I199" s="27">
        <f t="shared" si="41"/>
        <v>0</v>
      </c>
      <c r="J199" s="119" t="str">
        <f t="shared" si="42"/>
        <v/>
      </c>
      <c r="K199" s="116" t="str">
        <f t="shared" si="43"/>
        <v/>
      </c>
      <c r="L199" s="85"/>
      <c r="M199" s="88" t="s">
        <v>25</v>
      </c>
      <c r="N199" s="97"/>
      <c r="O199" s="28">
        <f t="shared" si="44"/>
        <v>0</v>
      </c>
      <c r="P199" s="29">
        <f t="shared" si="45"/>
        <v>0</v>
      </c>
      <c r="Q199" s="29">
        <f t="shared" si="46"/>
        <v>0</v>
      </c>
      <c r="R199" s="29">
        <f t="shared" si="47"/>
        <v>0</v>
      </c>
      <c r="S199" s="30">
        <f t="shared" si="48"/>
        <v>0</v>
      </c>
      <c r="T199" s="95">
        <f t="shared" ref="T199:T262" si="56">IF(L199=0,0,IF((L199&lt;5000),5000,L199))</f>
        <v>0</v>
      </c>
      <c r="U199" s="32">
        <f t="shared" si="49"/>
        <v>0</v>
      </c>
      <c r="V199" s="33">
        <f t="shared" si="50"/>
        <v>0</v>
      </c>
      <c r="W199" s="32">
        <f t="shared" si="51"/>
        <v>0</v>
      </c>
      <c r="X199" s="34">
        <f t="shared" si="52"/>
        <v>0</v>
      </c>
      <c r="Y199" s="32">
        <f t="shared" si="53"/>
        <v>0</v>
      </c>
      <c r="Z199" s="32">
        <f t="shared" si="54"/>
        <v>0</v>
      </c>
      <c r="AA199" s="34">
        <f t="shared" ref="AA199:AA262" si="57">IF(AND(N199&gt;0,H199&gt;0,Y199&lt;P199),(ROUND(P199-Y199,2)),0)</f>
        <v>0</v>
      </c>
      <c r="AB199" s="31">
        <f t="shared" si="55"/>
        <v>0</v>
      </c>
      <c r="AC199" s="110">
        <f t="shared" ref="AC199:AC262" si="58">ROUND((X199*G199)+(AA199*H199),2)</f>
        <v>0</v>
      </c>
      <c r="AD199" s="35"/>
    </row>
    <row r="200" spans="1:30" ht="17.25" x14ac:dyDescent="0.25">
      <c r="A200" s="46"/>
      <c r="B200" s="47"/>
      <c r="C200" s="47"/>
      <c r="D200" s="49"/>
      <c r="E200" s="50"/>
      <c r="F200" s="50"/>
      <c r="G200" s="51"/>
      <c r="H200" s="51"/>
      <c r="I200" s="27">
        <f t="shared" ref="I200:I263" si="59">G200+H200</f>
        <v>0</v>
      </c>
      <c r="J200" s="119" t="str">
        <f t="shared" ref="J200:J263" si="60">IF(I200&gt;0,IF(I200&gt;365,"Errore! MAX 365",IF((F200-E200+1)=I200,"ok","Errore! Verificare Giorni")),"")</f>
        <v/>
      </c>
      <c r="K200" s="116" t="str">
        <f t="shared" ref="K200:K263" si="61">IF((I200&gt;0),(F200-E200+1)-H200,"")</f>
        <v/>
      </c>
      <c r="L200" s="85"/>
      <c r="M200" s="88" t="s">
        <v>25</v>
      </c>
      <c r="N200" s="97"/>
      <c r="O200" s="28">
        <f t="shared" ref="O200:O263" si="62">IF(N200&lt;59.2,N200,59.2)</f>
        <v>0</v>
      </c>
      <c r="P200" s="29">
        <f t="shared" ref="P200:P263" si="63">IF(N200=0,0,O200-13.49)</f>
        <v>0</v>
      </c>
      <c r="Q200" s="29">
        <f t="shared" ref="Q200:Q263" si="64">ROUND(G200*O200,2)</f>
        <v>0</v>
      </c>
      <c r="R200" s="29">
        <f t="shared" ref="R200:R263" si="65">ROUND(H200*P200,2)</f>
        <v>0</v>
      </c>
      <c r="S200" s="30">
        <f t="shared" ref="S200:S263" si="66">ROUND(Q200+R200,2)</f>
        <v>0</v>
      </c>
      <c r="T200" s="95">
        <f t="shared" si="56"/>
        <v>0</v>
      </c>
      <c r="U200" s="32">
        <f t="shared" ref="U200:U263" si="67">IF(T200=0,0,ROUND((T200-5000)/(20000-5000),2))</f>
        <v>0</v>
      </c>
      <c r="V200" s="33">
        <f t="shared" ref="V200:V263" si="68">IF(M200="NO",0,IF(M200="SI",17.02,0))</f>
        <v>0</v>
      </c>
      <c r="W200" s="32">
        <f t="shared" ref="W200:W263" si="69">IF(AND(N200&gt;0,G200&gt;0),ROUND((U200*(O200-V200)+V200),2),0)</f>
        <v>0</v>
      </c>
      <c r="X200" s="34">
        <f t="shared" ref="X200:X263" si="70">IF(AND(N200&gt;0,G200&gt;0),ROUND(O200-W200,2),0)</f>
        <v>0</v>
      </c>
      <c r="Y200" s="32">
        <f t="shared" ref="Y200:Y263" si="71">IF(AND(N200&gt;0,H200&gt;0),(ROUND((U200*(P200-V200)+V200),2)),0)</f>
        <v>0</v>
      </c>
      <c r="Z200" s="32">
        <f t="shared" ref="Z200:Z263" si="72">IF(P200&lt;Y200,P200,Y200)</f>
        <v>0</v>
      </c>
      <c r="AA200" s="34">
        <f t="shared" si="57"/>
        <v>0</v>
      </c>
      <c r="AB200" s="31">
        <f t="shared" ref="AB200:AB263" si="73">ROUND((W200*G200)+(Z200*H200),2)</f>
        <v>0</v>
      </c>
      <c r="AC200" s="110">
        <f t="shared" si="58"/>
        <v>0</v>
      </c>
      <c r="AD200" s="35"/>
    </row>
    <row r="201" spans="1:30" ht="17.25" x14ac:dyDescent="0.25">
      <c r="A201" s="46"/>
      <c r="B201" s="47"/>
      <c r="C201" s="47"/>
      <c r="D201" s="49"/>
      <c r="E201" s="50"/>
      <c r="F201" s="50"/>
      <c r="G201" s="51"/>
      <c r="H201" s="51"/>
      <c r="I201" s="27">
        <f t="shared" si="59"/>
        <v>0</v>
      </c>
      <c r="J201" s="119" t="str">
        <f t="shared" si="60"/>
        <v/>
      </c>
      <c r="K201" s="116" t="str">
        <f t="shared" si="61"/>
        <v/>
      </c>
      <c r="L201" s="85"/>
      <c r="M201" s="88" t="s">
        <v>25</v>
      </c>
      <c r="N201" s="97"/>
      <c r="O201" s="28">
        <f t="shared" si="62"/>
        <v>0</v>
      </c>
      <c r="P201" s="29">
        <f t="shared" si="63"/>
        <v>0</v>
      </c>
      <c r="Q201" s="29">
        <f t="shared" si="64"/>
        <v>0</v>
      </c>
      <c r="R201" s="29">
        <f t="shared" si="65"/>
        <v>0</v>
      </c>
      <c r="S201" s="30">
        <f t="shared" si="66"/>
        <v>0</v>
      </c>
      <c r="T201" s="95">
        <f t="shared" si="56"/>
        <v>0</v>
      </c>
      <c r="U201" s="32">
        <f t="shared" si="67"/>
        <v>0</v>
      </c>
      <c r="V201" s="33">
        <f t="shared" si="68"/>
        <v>0</v>
      </c>
      <c r="W201" s="32">
        <f t="shared" si="69"/>
        <v>0</v>
      </c>
      <c r="X201" s="34">
        <f t="shared" si="70"/>
        <v>0</v>
      </c>
      <c r="Y201" s="32">
        <f t="shared" si="71"/>
        <v>0</v>
      </c>
      <c r="Z201" s="32">
        <f t="shared" si="72"/>
        <v>0</v>
      </c>
      <c r="AA201" s="34">
        <f t="shared" si="57"/>
        <v>0</v>
      </c>
      <c r="AB201" s="31">
        <f t="shared" si="73"/>
        <v>0</v>
      </c>
      <c r="AC201" s="110">
        <f t="shared" si="58"/>
        <v>0</v>
      </c>
      <c r="AD201" s="35"/>
    </row>
    <row r="202" spans="1:30" ht="17.25" x14ac:dyDescent="0.25">
      <c r="A202" s="46"/>
      <c r="B202" s="47"/>
      <c r="C202" s="47"/>
      <c r="D202" s="49"/>
      <c r="E202" s="50"/>
      <c r="F202" s="50"/>
      <c r="G202" s="51"/>
      <c r="H202" s="51"/>
      <c r="I202" s="27">
        <f t="shared" si="59"/>
        <v>0</v>
      </c>
      <c r="J202" s="119" t="str">
        <f t="shared" si="60"/>
        <v/>
      </c>
      <c r="K202" s="116" t="str">
        <f t="shared" si="61"/>
        <v/>
      </c>
      <c r="L202" s="85"/>
      <c r="M202" s="88" t="s">
        <v>25</v>
      </c>
      <c r="N202" s="97"/>
      <c r="O202" s="28">
        <f t="shared" si="62"/>
        <v>0</v>
      </c>
      <c r="P202" s="29">
        <f t="shared" si="63"/>
        <v>0</v>
      </c>
      <c r="Q202" s="29">
        <f t="shared" si="64"/>
        <v>0</v>
      </c>
      <c r="R202" s="29">
        <f t="shared" si="65"/>
        <v>0</v>
      </c>
      <c r="S202" s="30">
        <f t="shared" si="66"/>
        <v>0</v>
      </c>
      <c r="T202" s="95">
        <f t="shared" si="56"/>
        <v>0</v>
      </c>
      <c r="U202" s="32">
        <f t="shared" si="67"/>
        <v>0</v>
      </c>
      <c r="V202" s="33">
        <f t="shared" si="68"/>
        <v>0</v>
      </c>
      <c r="W202" s="32">
        <f t="shared" si="69"/>
        <v>0</v>
      </c>
      <c r="X202" s="34">
        <f t="shared" si="70"/>
        <v>0</v>
      </c>
      <c r="Y202" s="32">
        <f t="shared" si="71"/>
        <v>0</v>
      </c>
      <c r="Z202" s="32">
        <f t="shared" si="72"/>
        <v>0</v>
      </c>
      <c r="AA202" s="34">
        <f t="shared" si="57"/>
        <v>0</v>
      </c>
      <c r="AB202" s="31">
        <f t="shared" si="73"/>
        <v>0</v>
      </c>
      <c r="AC202" s="110">
        <f t="shared" si="58"/>
        <v>0</v>
      </c>
      <c r="AD202" s="35"/>
    </row>
    <row r="203" spans="1:30" ht="17.25" x14ac:dyDescent="0.25">
      <c r="A203" s="46"/>
      <c r="B203" s="47"/>
      <c r="C203" s="47"/>
      <c r="D203" s="49"/>
      <c r="E203" s="50"/>
      <c r="F203" s="50"/>
      <c r="G203" s="51"/>
      <c r="H203" s="51"/>
      <c r="I203" s="27">
        <f t="shared" si="59"/>
        <v>0</v>
      </c>
      <c r="J203" s="119" t="str">
        <f t="shared" si="60"/>
        <v/>
      </c>
      <c r="K203" s="116" t="str">
        <f t="shared" si="61"/>
        <v/>
      </c>
      <c r="L203" s="85"/>
      <c r="M203" s="88" t="s">
        <v>25</v>
      </c>
      <c r="N203" s="97"/>
      <c r="O203" s="28">
        <f t="shared" si="62"/>
        <v>0</v>
      </c>
      <c r="P203" s="29">
        <f t="shared" si="63"/>
        <v>0</v>
      </c>
      <c r="Q203" s="29">
        <f t="shared" si="64"/>
        <v>0</v>
      </c>
      <c r="R203" s="29">
        <f t="shared" si="65"/>
        <v>0</v>
      </c>
      <c r="S203" s="30">
        <f t="shared" si="66"/>
        <v>0</v>
      </c>
      <c r="T203" s="95">
        <f t="shared" si="56"/>
        <v>0</v>
      </c>
      <c r="U203" s="32">
        <f t="shared" si="67"/>
        <v>0</v>
      </c>
      <c r="V203" s="33">
        <f t="shared" si="68"/>
        <v>0</v>
      </c>
      <c r="W203" s="32">
        <f t="shared" si="69"/>
        <v>0</v>
      </c>
      <c r="X203" s="34">
        <f t="shared" si="70"/>
        <v>0</v>
      </c>
      <c r="Y203" s="32">
        <f t="shared" si="71"/>
        <v>0</v>
      </c>
      <c r="Z203" s="32">
        <f t="shared" si="72"/>
        <v>0</v>
      </c>
      <c r="AA203" s="34">
        <f t="shared" si="57"/>
        <v>0</v>
      </c>
      <c r="AB203" s="31">
        <f t="shared" si="73"/>
        <v>0</v>
      </c>
      <c r="AC203" s="110">
        <f t="shared" si="58"/>
        <v>0</v>
      </c>
      <c r="AD203" s="35"/>
    </row>
    <row r="204" spans="1:30" ht="17.25" x14ac:dyDescent="0.25">
      <c r="A204" s="46"/>
      <c r="B204" s="47"/>
      <c r="C204" s="47"/>
      <c r="D204" s="49"/>
      <c r="E204" s="50"/>
      <c r="F204" s="50"/>
      <c r="G204" s="51"/>
      <c r="H204" s="51"/>
      <c r="I204" s="27">
        <f t="shared" si="59"/>
        <v>0</v>
      </c>
      <c r="J204" s="119" t="str">
        <f t="shared" si="60"/>
        <v/>
      </c>
      <c r="K204" s="116" t="str">
        <f t="shared" si="61"/>
        <v/>
      </c>
      <c r="L204" s="85"/>
      <c r="M204" s="88" t="s">
        <v>25</v>
      </c>
      <c r="N204" s="97"/>
      <c r="O204" s="28">
        <f t="shared" si="62"/>
        <v>0</v>
      </c>
      <c r="P204" s="29">
        <f t="shared" si="63"/>
        <v>0</v>
      </c>
      <c r="Q204" s="29">
        <f t="shared" si="64"/>
        <v>0</v>
      </c>
      <c r="R204" s="29">
        <f t="shared" si="65"/>
        <v>0</v>
      </c>
      <c r="S204" s="30">
        <f t="shared" si="66"/>
        <v>0</v>
      </c>
      <c r="T204" s="95">
        <f t="shared" si="56"/>
        <v>0</v>
      </c>
      <c r="U204" s="32">
        <f t="shared" si="67"/>
        <v>0</v>
      </c>
      <c r="V204" s="33">
        <f t="shared" si="68"/>
        <v>0</v>
      </c>
      <c r="W204" s="32">
        <f t="shared" si="69"/>
        <v>0</v>
      </c>
      <c r="X204" s="34">
        <f t="shared" si="70"/>
        <v>0</v>
      </c>
      <c r="Y204" s="32">
        <f t="shared" si="71"/>
        <v>0</v>
      </c>
      <c r="Z204" s="32">
        <f t="shared" si="72"/>
        <v>0</v>
      </c>
      <c r="AA204" s="34">
        <f t="shared" si="57"/>
        <v>0</v>
      </c>
      <c r="AB204" s="31">
        <f t="shared" si="73"/>
        <v>0</v>
      </c>
      <c r="AC204" s="110">
        <f t="shared" si="58"/>
        <v>0</v>
      </c>
      <c r="AD204" s="35"/>
    </row>
    <row r="205" spans="1:30" ht="17.25" x14ac:dyDescent="0.25">
      <c r="A205" s="46"/>
      <c r="B205" s="47"/>
      <c r="C205" s="47"/>
      <c r="D205" s="49"/>
      <c r="E205" s="50"/>
      <c r="F205" s="50"/>
      <c r="G205" s="51"/>
      <c r="H205" s="51"/>
      <c r="I205" s="27">
        <f t="shared" si="59"/>
        <v>0</v>
      </c>
      <c r="J205" s="119" t="str">
        <f t="shared" si="60"/>
        <v/>
      </c>
      <c r="K205" s="116" t="str">
        <f t="shared" si="61"/>
        <v/>
      </c>
      <c r="L205" s="85"/>
      <c r="M205" s="88" t="s">
        <v>25</v>
      </c>
      <c r="N205" s="97"/>
      <c r="O205" s="28">
        <f t="shared" si="62"/>
        <v>0</v>
      </c>
      <c r="P205" s="29">
        <f t="shared" si="63"/>
        <v>0</v>
      </c>
      <c r="Q205" s="29">
        <f t="shared" si="64"/>
        <v>0</v>
      </c>
      <c r="R205" s="29">
        <f t="shared" si="65"/>
        <v>0</v>
      </c>
      <c r="S205" s="30">
        <f t="shared" si="66"/>
        <v>0</v>
      </c>
      <c r="T205" s="95">
        <f t="shared" si="56"/>
        <v>0</v>
      </c>
      <c r="U205" s="32">
        <f t="shared" si="67"/>
        <v>0</v>
      </c>
      <c r="V205" s="33">
        <f t="shared" si="68"/>
        <v>0</v>
      </c>
      <c r="W205" s="32">
        <f t="shared" si="69"/>
        <v>0</v>
      </c>
      <c r="X205" s="34">
        <f t="shared" si="70"/>
        <v>0</v>
      </c>
      <c r="Y205" s="32">
        <f t="shared" si="71"/>
        <v>0</v>
      </c>
      <c r="Z205" s="32">
        <f t="shared" si="72"/>
        <v>0</v>
      </c>
      <c r="AA205" s="34">
        <f t="shared" si="57"/>
        <v>0</v>
      </c>
      <c r="AB205" s="31">
        <f t="shared" si="73"/>
        <v>0</v>
      </c>
      <c r="AC205" s="110">
        <f t="shared" si="58"/>
        <v>0</v>
      </c>
      <c r="AD205" s="35"/>
    </row>
    <row r="206" spans="1:30" ht="17.25" x14ac:dyDescent="0.25">
      <c r="A206" s="46"/>
      <c r="B206" s="47"/>
      <c r="C206" s="47"/>
      <c r="D206" s="49"/>
      <c r="E206" s="50"/>
      <c r="F206" s="50"/>
      <c r="G206" s="51"/>
      <c r="H206" s="51"/>
      <c r="I206" s="27">
        <f t="shared" si="59"/>
        <v>0</v>
      </c>
      <c r="J206" s="119" t="str">
        <f t="shared" si="60"/>
        <v/>
      </c>
      <c r="K206" s="116" t="str">
        <f t="shared" si="61"/>
        <v/>
      </c>
      <c r="L206" s="85"/>
      <c r="M206" s="88" t="s">
        <v>25</v>
      </c>
      <c r="N206" s="97"/>
      <c r="O206" s="28">
        <f t="shared" si="62"/>
        <v>0</v>
      </c>
      <c r="P206" s="29">
        <f t="shared" si="63"/>
        <v>0</v>
      </c>
      <c r="Q206" s="29">
        <f t="shared" si="64"/>
        <v>0</v>
      </c>
      <c r="R206" s="29">
        <f t="shared" si="65"/>
        <v>0</v>
      </c>
      <c r="S206" s="30">
        <f t="shared" si="66"/>
        <v>0</v>
      </c>
      <c r="T206" s="95">
        <f t="shared" si="56"/>
        <v>0</v>
      </c>
      <c r="U206" s="32">
        <f t="shared" si="67"/>
        <v>0</v>
      </c>
      <c r="V206" s="33">
        <f t="shared" si="68"/>
        <v>0</v>
      </c>
      <c r="W206" s="32">
        <f t="shared" si="69"/>
        <v>0</v>
      </c>
      <c r="X206" s="34">
        <f t="shared" si="70"/>
        <v>0</v>
      </c>
      <c r="Y206" s="32">
        <f t="shared" si="71"/>
        <v>0</v>
      </c>
      <c r="Z206" s="32">
        <f t="shared" si="72"/>
        <v>0</v>
      </c>
      <c r="AA206" s="34">
        <f t="shared" si="57"/>
        <v>0</v>
      </c>
      <c r="AB206" s="31">
        <f t="shared" si="73"/>
        <v>0</v>
      </c>
      <c r="AC206" s="110">
        <f t="shared" si="58"/>
        <v>0</v>
      </c>
      <c r="AD206" s="35"/>
    </row>
    <row r="207" spans="1:30" ht="17.25" x14ac:dyDescent="0.25">
      <c r="A207" s="46"/>
      <c r="B207" s="47"/>
      <c r="C207" s="47"/>
      <c r="D207" s="49"/>
      <c r="E207" s="50"/>
      <c r="F207" s="50"/>
      <c r="G207" s="51"/>
      <c r="H207" s="51"/>
      <c r="I207" s="27">
        <f t="shared" si="59"/>
        <v>0</v>
      </c>
      <c r="J207" s="119" t="str">
        <f t="shared" si="60"/>
        <v/>
      </c>
      <c r="K207" s="116" t="str">
        <f t="shared" si="61"/>
        <v/>
      </c>
      <c r="L207" s="85"/>
      <c r="M207" s="88" t="s">
        <v>25</v>
      </c>
      <c r="N207" s="97"/>
      <c r="O207" s="28">
        <f t="shared" si="62"/>
        <v>0</v>
      </c>
      <c r="P207" s="29">
        <f t="shared" si="63"/>
        <v>0</v>
      </c>
      <c r="Q207" s="29">
        <f t="shared" si="64"/>
        <v>0</v>
      </c>
      <c r="R207" s="29">
        <f t="shared" si="65"/>
        <v>0</v>
      </c>
      <c r="S207" s="30">
        <f t="shared" si="66"/>
        <v>0</v>
      </c>
      <c r="T207" s="95">
        <f t="shared" si="56"/>
        <v>0</v>
      </c>
      <c r="U207" s="32">
        <f t="shared" si="67"/>
        <v>0</v>
      </c>
      <c r="V207" s="33">
        <f t="shared" si="68"/>
        <v>0</v>
      </c>
      <c r="W207" s="32">
        <f t="shared" si="69"/>
        <v>0</v>
      </c>
      <c r="X207" s="34">
        <f t="shared" si="70"/>
        <v>0</v>
      </c>
      <c r="Y207" s="32">
        <f t="shared" si="71"/>
        <v>0</v>
      </c>
      <c r="Z207" s="32">
        <f t="shared" si="72"/>
        <v>0</v>
      </c>
      <c r="AA207" s="34">
        <f t="shared" si="57"/>
        <v>0</v>
      </c>
      <c r="AB207" s="31">
        <f t="shared" si="73"/>
        <v>0</v>
      </c>
      <c r="AC207" s="110">
        <f t="shared" si="58"/>
        <v>0</v>
      </c>
      <c r="AD207" s="35"/>
    </row>
    <row r="208" spans="1:30" ht="17.25" x14ac:dyDescent="0.25">
      <c r="A208" s="46"/>
      <c r="B208" s="47"/>
      <c r="C208" s="47"/>
      <c r="D208" s="49"/>
      <c r="E208" s="50"/>
      <c r="F208" s="50"/>
      <c r="G208" s="51"/>
      <c r="H208" s="51"/>
      <c r="I208" s="27">
        <f t="shared" si="59"/>
        <v>0</v>
      </c>
      <c r="J208" s="119" t="str">
        <f t="shared" si="60"/>
        <v/>
      </c>
      <c r="K208" s="116" t="str">
        <f t="shared" si="61"/>
        <v/>
      </c>
      <c r="L208" s="85"/>
      <c r="M208" s="88" t="s">
        <v>25</v>
      </c>
      <c r="N208" s="97"/>
      <c r="O208" s="28">
        <f t="shared" si="62"/>
        <v>0</v>
      </c>
      <c r="P208" s="29">
        <f t="shared" si="63"/>
        <v>0</v>
      </c>
      <c r="Q208" s="29">
        <f t="shared" si="64"/>
        <v>0</v>
      </c>
      <c r="R208" s="29">
        <f t="shared" si="65"/>
        <v>0</v>
      </c>
      <c r="S208" s="30">
        <f t="shared" si="66"/>
        <v>0</v>
      </c>
      <c r="T208" s="95">
        <f t="shared" si="56"/>
        <v>0</v>
      </c>
      <c r="U208" s="32">
        <f t="shared" si="67"/>
        <v>0</v>
      </c>
      <c r="V208" s="33">
        <f t="shared" si="68"/>
        <v>0</v>
      </c>
      <c r="W208" s="32">
        <f t="shared" si="69"/>
        <v>0</v>
      </c>
      <c r="X208" s="34">
        <f t="shared" si="70"/>
        <v>0</v>
      </c>
      <c r="Y208" s="32">
        <f t="shared" si="71"/>
        <v>0</v>
      </c>
      <c r="Z208" s="32">
        <f t="shared" si="72"/>
        <v>0</v>
      </c>
      <c r="AA208" s="34">
        <f t="shared" si="57"/>
        <v>0</v>
      </c>
      <c r="AB208" s="31">
        <f t="shared" si="73"/>
        <v>0</v>
      </c>
      <c r="AC208" s="110">
        <f t="shared" si="58"/>
        <v>0</v>
      </c>
      <c r="AD208" s="35"/>
    </row>
    <row r="209" spans="1:30" ht="17.25" x14ac:dyDescent="0.25">
      <c r="A209" s="46"/>
      <c r="B209" s="47"/>
      <c r="C209" s="47"/>
      <c r="D209" s="49"/>
      <c r="E209" s="50"/>
      <c r="F209" s="50"/>
      <c r="G209" s="51"/>
      <c r="H209" s="51"/>
      <c r="I209" s="27">
        <f t="shared" si="59"/>
        <v>0</v>
      </c>
      <c r="J209" s="119" t="str">
        <f t="shared" si="60"/>
        <v/>
      </c>
      <c r="K209" s="116" t="str">
        <f t="shared" si="61"/>
        <v/>
      </c>
      <c r="L209" s="85"/>
      <c r="M209" s="88" t="s">
        <v>25</v>
      </c>
      <c r="N209" s="97"/>
      <c r="O209" s="28">
        <f t="shared" si="62"/>
        <v>0</v>
      </c>
      <c r="P209" s="29">
        <f t="shared" si="63"/>
        <v>0</v>
      </c>
      <c r="Q209" s="29">
        <f t="shared" si="64"/>
        <v>0</v>
      </c>
      <c r="R209" s="29">
        <f t="shared" si="65"/>
        <v>0</v>
      </c>
      <c r="S209" s="30">
        <f t="shared" si="66"/>
        <v>0</v>
      </c>
      <c r="T209" s="95">
        <f t="shared" si="56"/>
        <v>0</v>
      </c>
      <c r="U209" s="32">
        <f t="shared" si="67"/>
        <v>0</v>
      </c>
      <c r="V209" s="33">
        <f t="shared" si="68"/>
        <v>0</v>
      </c>
      <c r="W209" s="32">
        <f t="shared" si="69"/>
        <v>0</v>
      </c>
      <c r="X209" s="34">
        <f t="shared" si="70"/>
        <v>0</v>
      </c>
      <c r="Y209" s="32">
        <f t="shared" si="71"/>
        <v>0</v>
      </c>
      <c r="Z209" s="32">
        <f t="shared" si="72"/>
        <v>0</v>
      </c>
      <c r="AA209" s="34">
        <f t="shared" si="57"/>
        <v>0</v>
      </c>
      <c r="AB209" s="31">
        <f t="shared" si="73"/>
        <v>0</v>
      </c>
      <c r="AC209" s="110">
        <f t="shared" si="58"/>
        <v>0</v>
      </c>
      <c r="AD209" s="35"/>
    </row>
    <row r="210" spans="1:30" ht="17.25" x14ac:dyDescent="0.25">
      <c r="A210" s="46"/>
      <c r="B210" s="47"/>
      <c r="C210" s="47"/>
      <c r="D210" s="49"/>
      <c r="E210" s="50"/>
      <c r="F210" s="50"/>
      <c r="G210" s="51"/>
      <c r="H210" s="51"/>
      <c r="I210" s="27">
        <f t="shared" si="59"/>
        <v>0</v>
      </c>
      <c r="J210" s="119" t="str">
        <f t="shared" si="60"/>
        <v/>
      </c>
      <c r="K210" s="116" t="str">
        <f t="shared" si="61"/>
        <v/>
      </c>
      <c r="L210" s="85"/>
      <c r="M210" s="88" t="s">
        <v>25</v>
      </c>
      <c r="N210" s="97"/>
      <c r="O210" s="28">
        <f t="shared" si="62"/>
        <v>0</v>
      </c>
      <c r="P210" s="29">
        <f t="shared" si="63"/>
        <v>0</v>
      </c>
      <c r="Q210" s="29">
        <f t="shared" si="64"/>
        <v>0</v>
      </c>
      <c r="R210" s="29">
        <f t="shared" si="65"/>
        <v>0</v>
      </c>
      <c r="S210" s="30">
        <f t="shared" si="66"/>
        <v>0</v>
      </c>
      <c r="T210" s="95">
        <f t="shared" si="56"/>
        <v>0</v>
      </c>
      <c r="U210" s="32">
        <f t="shared" si="67"/>
        <v>0</v>
      </c>
      <c r="V210" s="33">
        <f t="shared" si="68"/>
        <v>0</v>
      </c>
      <c r="W210" s="32">
        <f t="shared" si="69"/>
        <v>0</v>
      </c>
      <c r="X210" s="34">
        <f t="shared" si="70"/>
        <v>0</v>
      </c>
      <c r="Y210" s="32">
        <f t="shared" si="71"/>
        <v>0</v>
      </c>
      <c r="Z210" s="32">
        <f t="shared" si="72"/>
        <v>0</v>
      </c>
      <c r="AA210" s="34">
        <f t="shared" si="57"/>
        <v>0</v>
      </c>
      <c r="AB210" s="31">
        <f t="shared" si="73"/>
        <v>0</v>
      </c>
      <c r="AC210" s="110">
        <f t="shared" si="58"/>
        <v>0</v>
      </c>
      <c r="AD210" s="35"/>
    </row>
    <row r="211" spans="1:30" ht="17.25" x14ac:dyDescent="0.25">
      <c r="A211" s="46"/>
      <c r="B211" s="47"/>
      <c r="C211" s="47"/>
      <c r="D211" s="49"/>
      <c r="E211" s="50"/>
      <c r="F211" s="50"/>
      <c r="G211" s="51"/>
      <c r="H211" s="51"/>
      <c r="I211" s="27">
        <f t="shared" si="59"/>
        <v>0</v>
      </c>
      <c r="J211" s="119" t="str">
        <f t="shared" si="60"/>
        <v/>
      </c>
      <c r="K211" s="116" t="str">
        <f t="shared" si="61"/>
        <v/>
      </c>
      <c r="L211" s="85"/>
      <c r="M211" s="88" t="s">
        <v>25</v>
      </c>
      <c r="N211" s="97"/>
      <c r="O211" s="28">
        <f t="shared" si="62"/>
        <v>0</v>
      </c>
      <c r="P211" s="29">
        <f t="shared" si="63"/>
        <v>0</v>
      </c>
      <c r="Q211" s="29">
        <f t="shared" si="64"/>
        <v>0</v>
      </c>
      <c r="R211" s="29">
        <f t="shared" si="65"/>
        <v>0</v>
      </c>
      <c r="S211" s="30">
        <f t="shared" si="66"/>
        <v>0</v>
      </c>
      <c r="T211" s="95">
        <f t="shared" si="56"/>
        <v>0</v>
      </c>
      <c r="U211" s="32">
        <f t="shared" si="67"/>
        <v>0</v>
      </c>
      <c r="V211" s="33">
        <f t="shared" si="68"/>
        <v>0</v>
      </c>
      <c r="W211" s="32">
        <f t="shared" si="69"/>
        <v>0</v>
      </c>
      <c r="X211" s="34">
        <f t="shared" si="70"/>
        <v>0</v>
      </c>
      <c r="Y211" s="32">
        <f t="shared" si="71"/>
        <v>0</v>
      </c>
      <c r="Z211" s="32">
        <f t="shared" si="72"/>
        <v>0</v>
      </c>
      <c r="AA211" s="34">
        <f t="shared" si="57"/>
        <v>0</v>
      </c>
      <c r="AB211" s="31">
        <f t="shared" si="73"/>
        <v>0</v>
      </c>
      <c r="AC211" s="110">
        <f t="shared" si="58"/>
        <v>0</v>
      </c>
      <c r="AD211" s="35"/>
    </row>
    <row r="212" spans="1:30" ht="17.25" x14ac:dyDescent="0.25">
      <c r="A212" s="46"/>
      <c r="B212" s="47"/>
      <c r="C212" s="47"/>
      <c r="D212" s="49"/>
      <c r="E212" s="50"/>
      <c r="F212" s="50"/>
      <c r="G212" s="51"/>
      <c r="H212" s="51"/>
      <c r="I212" s="27">
        <f t="shared" si="59"/>
        <v>0</v>
      </c>
      <c r="J212" s="119" t="str">
        <f t="shared" si="60"/>
        <v/>
      </c>
      <c r="K212" s="116" t="str">
        <f t="shared" si="61"/>
        <v/>
      </c>
      <c r="L212" s="85"/>
      <c r="M212" s="88" t="s">
        <v>25</v>
      </c>
      <c r="N212" s="97"/>
      <c r="O212" s="28">
        <f t="shared" si="62"/>
        <v>0</v>
      </c>
      <c r="P212" s="29">
        <f t="shared" si="63"/>
        <v>0</v>
      </c>
      <c r="Q212" s="29">
        <f t="shared" si="64"/>
        <v>0</v>
      </c>
      <c r="R212" s="29">
        <f t="shared" si="65"/>
        <v>0</v>
      </c>
      <c r="S212" s="30">
        <f t="shared" si="66"/>
        <v>0</v>
      </c>
      <c r="T212" s="95">
        <f t="shared" si="56"/>
        <v>0</v>
      </c>
      <c r="U212" s="32">
        <f t="shared" si="67"/>
        <v>0</v>
      </c>
      <c r="V212" s="33">
        <f t="shared" si="68"/>
        <v>0</v>
      </c>
      <c r="W212" s="32">
        <f t="shared" si="69"/>
        <v>0</v>
      </c>
      <c r="X212" s="34">
        <f t="shared" si="70"/>
        <v>0</v>
      </c>
      <c r="Y212" s="32">
        <f t="shared" si="71"/>
        <v>0</v>
      </c>
      <c r="Z212" s="32">
        <f t="shared" si="72"/>
        <v>0</v>
      </c>
      <c r="AA212" s="34">
        <f t="shared" si="57"/>
        <v>0</v>
      </c>
      <c r="AB212" s="31">
        <f t="shared" si="73"/>
        <v>0</v>
      </c>
      <c r="AC212" s="110">
        <f t="shared" si="58"/>
        <v>0</v>
      </c>
      <c r="AD212" s="35"/>
    </row>
    <row r="213" spans="1:30" ht="17.25" x14ac:dyDescent="0.25">
      <c r="A213" s="46"/>
      <c r="B213" s="47"/>
      <c r="C213" s="47"/>
      <c r="D213" s="49"/>
      <c r="E213" s="50"/>
      <c r="F213" s="50"/>
      <c r="G213" s="51"/>
      <c r="H213" s="51"/>
      <c r="I213" s="27">
        <f t="shared" si="59"/>
        <v>0</v>
      </c>
      <c r="J213" s="119" t="str">
        <f t="shared" si="60"/>
        <v/>
      </c>
      <c r="K213" s="116" t="str">
        <f t="shared" si="61"/>
        <v/>
      </c>
      <c r="L213" s="85"/>
      <c r="M213" s="88" t="s">
        <v>25</v>
      </c>
      <c r="N213" s="97"/>
      <c r="O213" s="28">
        <f t="shared" si="62"/>
        <v>0</v>
      </c>
      <c r="P213" s="29">
        <f t="shared" si="63"/>
        <v>0</v>
      </c>
      <c r="Q213" s="29">
        <f t="shared" si="64"/>
        <v>0</v>
      </c>
      <c r="R213" s="29">
        <f t="shared" si="65"/>
        <v>0</v>
      </c>
      <c r="S213" s="30">
        <f t="shared" si="66"/>
        <v>0</v>
      </c>
      <c r="T213" s="95">
        <f t="shared" si="56"/>
        <v>0</v>
      </c>
      <c r="U213" s="32">
        <f t="shared" si="67"/>
        <v>0</v>
      </c>
      <c r="V213" s="33">
        <f t="shared" si="68"/>
        <v>0</v>
      </c>
      <c r="W213" s="32">
        <f t="shared" si="69"/>
        <v>0</v>
      </c>
      <c r="X213" s="34">
        <f t="shared" si="70"/>
        <v>0</v>
      </c>
      <c r="Y213" s="32">
        <f t="shared" si="71"/>
        <v>0</v>
      </c>
      <c r="Z213" s="32">
        <f t="shared" si="72"/>
        <v>0</v>
      </c>
      <c r="AA213" s="34">
        <f t="shared" si="57"/>
        <v>0</v>
      </c>
      <c r="AB213" s="31">
        <f t="shared" si="73"/>
        <v>0</v>
      </c>
      <c r="AC213" s="110">
        <f t="shared" si="58"/>
        <v>0</v>
      </c>
      <c r="AD213" s="35"/>
    </row>
    <row r="214" spans="1:30" ht="17.25" x14ac:dyDescent="0.25">
      <c r="A214" s="46"/>
      <c r="B214" s="47"/>
      <c r="C214" s="47"/>
      <c r="D214" s="49"/>
      <c r="E214" s="50"/>
      <c r="F214" s="50"/>
      <c r="G214" s="51"/>
      <c r="H214" s="51"/>
      <c r="I214" s="27">
        <f t="shared" si="59"/>
        <v>0</v>
      </c>
      <c r="J214" s="119" t="str">
        <f t="shared" si="60"/>
        <v/>
      </c>
      <c r="K214" s="116" t="str">
        <f t="shared" si="61"/>
        <v/>
      </c>
      <c r="L214" s="85"/>
      <c r="M214" s="88" t="s">
        <v>25</v>
      </c>
      <c r="N214" s="97"/>
      <c r="O214" s="28">
        <f t="shared" si="62"/>
        <v>0</v>
      </c>
      <c r="P214" s="29">
        <f t="shared" si="63"/>
        <v>0</v>
      </c>
      <c r="Q214" s="29">
        <f t="shared" si="64"/>
        <v>0</v>
      </c>
      <c r="R214" s="29">
        <f t="shared" si="65"/>
        <v>0</v>
      </c>
      <c r="S214" s="30">
        <f t="shared" si="66"/>
        <v>0</v>
      </c>
      <c r="T214" s="95">
        <f t="shared" si="56"/>
        <v>0</v>
      </c>
      <c r="U214" s="32">
        <f t="shared" si="67"/>
        <v>0</v>
      </c>
      <c r="V214" s="33">
        <f t="shared" si="68"/>
        <v>0</v>
      </c>
      <c r="W214" s="32">
        <f t="shared" si="69"/>
        <v>0</v>
      </c>
      <c r="X214" s="34">
        <f t="shared" si="70"/>
        <v>0</v>
      </c>
      <c r="Y214" s="32">
        <f t="shared" si="71"/>
        <v>0</v>
      </c>
      <c r="Z214" s="32">
        <f t="shared" si="72"/>
        <v>0</v>
      </c>
      <c r="AA214" s="34">
        <f t="shared" si="57"/>
        <v>0</v>
      </c>
      <c r="AB214" s="31">
        <f t="shared" si="73"/>
        <v>0</v>
      </c>
      <c r="AC214" s="110">
        <f t="shared" si="58"/>
        <v>0</v>
      </c>
      <c r="AD214" s="35"/>
    </row>
    <row r="215" spans="1:30" ht="17.25" x14ac:dyDescent="0.25">
      <c r="A215" s="46"/>
      <c r="B215" s="47"/>
      <c r="C215" s="47"/>
      <c r="D215" s="49"/>
      <c r="E215" s="50"/>
      <c r="F215" s="50"/>
      <c r="G215" s="51"/>
      <c r="H215" s="51"/>
      <c r="I215" s="27">
        <f t="shared" si="59"/>
        <v>0</v>
      </c>
      <c r="J215" s="119" t="str">
        <f t="shared" si="60"/>
        <v/>
      </c>
      <c r="K215" s="116" t="str">
        <f t="shared" si="61"/>
        <v/>
      </c>
      <c r="L215" s="85"/>
      <c r="M215" s="88" t="s">
        <v>25</v>
      </c>
      <c r="N215" s="97"/>
      <c r="O215" s="28">
        <f t="shared" si="62"/>
        <v>0</v>
      </c>
      <c r="P215" s="29">
        <f t="shared" si="63"/>
        <v>0</v>
      </c>
      <c r="Q215" s="29">
        <f t="shared" si="64"/>
        <v>0</v>
      </c>
      <c r="R215" s="29">
        <f t="shared" si="65"/>
        <v>0</v>
      </c>
      <c r="S215" s="30">
        <f t="shared" si="66"/>
        <v>0</v>
      </c>
      <c r="T215" s="95">
        <f t="shared" si="56"/>
        <v>0</v>
      </c>
      <c r="U215" s="32">
        <f t="shared" si="67"/>
        <v>0</v>
      </c>
      <c r="V215" s="33">
        <f t="shared" si="68"/>
        <v>0</v>
      </c>
      <c r="W215" s="32">
        <f t="shared" si="69"/>
        <v>0</v>
      </c>
      <c r="X215" s="34">
        <f t="shared" si="70"/>
        <v>0</v>
      </c>
      <c r="Y215" s="32">
        <f t="shared" si="71"/>
        <v>0</v>
      </c>
      <c r="Z215" s="32">
        <f t="shared" si="72"/>
        <v>0</v>
      </c>
      <c r="AA215" s="34">
        <f t="shared" si="57"/>
        <v>0</v>
      </c>
      <c r="AB215" s="31">
        <f t="shared" si="73"/>
        <v>0</v>
      </c>
      <c r="AC215" s="110">
        <f t="shared" si="58"/>
        <v>0</v>
      </c>
      <c r="AD215" s="35"/>
    </row>
    <row r="216" spans="1:30" ht="17.25" x14ac:dyDescent="0.25">
      <c r="A216" s="46"/>
      <c r="B216" s="47"/>
      <c r="C216" s="47"/>
      <c r="D216" s="49"/>
      <c r="E216" s="50"/>
      <c r="F216" s="50"/>
      <c r="G216" s="51"/>
      <c r="H216" s="51"/>
      <c r="I216" s="27">
        <f t="shared" si="59"/>
        <v>0</v>
      </c>
      <c r="J216" s="119" t="str">
        <f t="shared" si="60"/>
        <v/>
      </c>
      <c r="K216" s="116" t="str">
        <f t="shared" si="61"/>
        <v/>
      </c>
      <c r="L216" s="85"/>
      <c r="M216" s="88" t="s">
        <v>25</v>
      </c>
      <c r="N216" s="97"/>
      <c r="O216" s="28">
        <f t="shared" si="62"/>
        <v>0</v>
      </c>
      <c r="P216" s="29">
        <f t="shared" si="63"/>
        <v>0</v>
      </c>
      <c r="Q216" s="29">
        <f t="shared" si="64"/>
        <v>0</v>
      </c>
      <c r="R216" s="29">
        <f t="shared" si="65"/>
        <v>0</v>
      </c>
      <c r="S216" s="30">
        <f t="shared" si="66"/>
        <v>0</v>
      </c>
      <c r="T216" s="95">
        <f t="shared" si="56"/>
        <v>0</v>
      </c>
      <c r="U216" s="32">
        <f t="shared" si="67"/>
        <v>0</v>
      </c>
      <c r="V216" s="33">
        <f t="shared" si="68"/>
        <v>0</v>
      </c>
      <c r="W216" s="32">
        <f t="shared" si="69"/>
        <v>0</v>
      </c>
      <c r="X216" s="34">
        <f t="shared" si="70"/>
        <v>0</v>
      </c>
      <c r="Y216" s="32">
        <f t="shared" si="71"/>
        <v>0</v>
      </c>
      <c r="Z216" s="32">
        <f t="shared" si="72"/>
        <v>0</v>
      </c>
      <c r="AA216" s="34">
        <f t="shared" si="57"/>
        <v>0</v>
      </c>
      <c r="AB216" s="31">
        <f t="shared" si="73"/>
        <v>0</v>
      </c>
      <c r="AC216" s="110">
        <f t="shared" si="58"/>
        <v>0</v>
      </c>
      <c r="AD216" s="35"/>
    </row>
    <row r="217" spans="1:30" ht="17.25" x14ac:dyDescent="0.25">
      <c r="A217" s="46"/>
      <c r="B217" s="47"/>
      <c r="C217" s="47"/>
      <c r="D217" s="49"/>
      <c r="E217" s="50"/>
      <c r="F217" s="50"/>
      <c r="G217" s="51"/>
      <c r="H217" s="51"/>
      <c r="I217" s="27">
        <f t="shared" si="59"/>
        <v>0</v>
      </c>
      <c r="J217" s="119" t="str">
        <f t="shared" si="60"/>
        <v/>
      </c>
      <c r="K217" s="116" t="str">
        <f t="shared" si="61"/>
        <v/>
      </c>
      <c r="L217" s="85"/>
      <c r="M217" s="88" t="s">
        <v>25</v>
      </c>
      <c r="N217" s="97"/>
      <c r="O217" s="28">
        <f t="shared" si="62"/>
        <v>0</v>
      </c>
      <c r="P217" s="29">
        <f t="shared" si="63"/>
        <v>0</v>
      </c>
      <c r="Q217" s="29">
        <f t="shared" si="64"/>
        <v>0</v>
      </c>
      <c r="R217" s="29">
        <f t="shared" si="65"/>
        <v>0</v>
      </c>
      <c r="S217" s="30">
        <f t="shared" si="66"/>
        <v>0</v>
      </c>
      <c r="T217" s="95">
        <f t="shared" si="56"/>
        <v>0</v>
      </c>
      <c r="U217" s="32">
        <f t="shared" si="67"/>
        <v>0</v>
      </c>
      <c r="V217" s="33">
        <f t="shared" si="68"/>
        <v>0</v>
      </c>
      <c r="W217" s="32">
        <f t="shared" si="69"/>
        <v>0</v>
      </c>
      <c r="X217" s="34">
        <f t="shared" si="70"/>
        <v>0</v>
      </c>
      <c r="Y217" s="32">
        <f t="shared" si="71"/>
        <v>0</v>
      </c>
      <c r="Z217" s="32">
        <f t="shared" si="72"/>
        <v>0</v>
      </c>
      <c r="AA217" s="34">
        <f t="shared" si="57"/>
        <v>0</v>
      </c>
      <c r="AB217" s="31">
        <f t="shared" si="73"/>
        <v>0</v>
      </c>
      <c r="AC217" s="110">
        <f t="shared" si="58"/>
        <v>0</v>
      </c>
      <c r="AD217" s="35"/>
    </row>
    <row r="218" spans="1:30" ht="17.25" x14ac:dyDescent="0.25">
      <c r="A218" s="46"/>
      <c r="B218" s="47"/>
      <c r="C218" s="47"/>
      <c r="D218" s="49"/>
      <c r="E218" s="50"/>
      <c r="F218" s="50"/>
      <c r="G218" s="51"/>
      <c r="H218" s="51"/>
      <c r="I218" s="27">
        <f t="shared" si="59"/>
        <v>0</v>
      </c>
      <c r="J218" s="119" t="str">
        <f t="shared" si="60"/>
        <v/>
      </c>
      <c r="K218" s="116" t="str">
        <f t="shared" si="61"/>
        <v/>
      </c>
      <c r="L218" s="85"/>
      <c r="M218" s="88" t="s">
        <v>25</v>
      </c>
      <c r="N218" s="97"/>
      <c r="O218" s="28">
        <f t="shared" si="62"/>
        <v>0</v>
      </c>
      <c r="P218" s="29">
        <f t="shared" si="63"/>
        <v>0</v>
      </c>
      <c r="Q218" s="29">
        <f t="shared" si="64"/>
        <v>0</v>
      </c>
      <c r="R218" s="29">
        <f t="shared" si="65"/>
        <v>0</v>
      </c>
      <c r="S218" s="30">
        <f t="shared" si="66"/>
        <v>0</v>
      </c>
      <c r="T218" s="95">
        <f t="shared" si="56"/>
        <v>0</v>
      </c>
      <c r="U218" s="32">
        <f t="shared" si="67"/>
        <v>0</v>
      </c>
      <c r="V218" s="33">
        <f t="shared" si="68"/>
        <v>0</v>
      </c>
      <c r="W218" s="32">
        <f t="shared" si="69"/>
        <v>0</v>
      </c>
      <c r="X218" s="34">
        <f t="shared" si="70"/>
        <v>0</v>
      </c>
      <c r="Y218" s="32">
        <f t="shared" si="71"/>
        <v>0</v>
      </c>
      <c r="Z218" s="32">
        <f t="shared" si="72"/>
        <v>0</v>
      </c>
      <c r="AA218" s="34">
        <f t="shared" si="57"/>
        <v>0</v>
      </c>
      <c r="AB218" s="31">
        <f t="shared" si="73"/>
        <v>0</v>
      </c>
      <c r="AC218" s="110">
        <f t="shared" si="58"/>
        <v>0</v>
      </c>
      <c r="AD218" s="35"/>
    </row>
    <row r="219" spans="1:30" ht="17.25" x14ac:dyDescent="0.25">
      <c r="A219" s="46"/>
      <c r="B219" s="47"/>
      <c r="C219" s="47"/>
      <c r="D219" s="49"/>
      <c r="E219" s="50"/>
      <c r="F219" s="50"/>
      <c r="G219" s="51"/>
      <c r="H219" s="51"/>
      <c r="I219" s="27">
        <f t="shared" si="59"/>
        <v>0</v>
      </c>
      <c r="J219" s="119" t="str">
        <f t="shared" si="60"/>
        <v/>
      </c>
      <c r="K219" s="116" t="str">
        <f t="shared" si="61"/>
        <v/>
      </c>
      <c r="L219" s="85"/>
      <c r="M219" s="88" t="s">
        <v>25</v>
      </c>
      <c r="N219" s="97"/>
      <c r="O219" s="28">
        <f t="shared" si="62"/>
        <v>0</v>
      </c>
      <c r="P219" s="29">
        <f t="shared" si="63"/>
        <v>0</v>
      </c>
      <c r="Q219" s="29">
        <f t="shared" si="64"/>
        <v>0</v>
      </c>
      <c r="R219" s="29">
        <f t="shared" si="65"/>
        <v>0</v>
      </c>
      <c r="S219" s="30">
        <f t="shared" si="66"/>
        <v>0</v>
      </c>
      <c r="T219" s="95">
        <f t="shared" si="56"/>
        <v>0</v>
      </c>
      <c r="U219" s="32">
        <f t="shared" si="67"/>
        <v>0</v>
      </c>
      <c r="V219" s="33">
        <f t="shared" si="68"/>
        <v>0</v>
      </c>
      <c r="W219" s="32">
        <f t="shared" si="69"/>
        <v>0</v>
      </c>
      <c r="X219" s="34">
        <f t="shared" si="70"/>
        <v>0</v>
      </c>
      <c r="Y219" s="32">
        <f t="shared" si="71"/>
        <v>0</v>
      </c>
      <c r="Z219" s="32">
        <f t="shared" si="72"/>
        <v>0</v>
      </c>
      <c r="AA219" s="34">
        <f t="shared" si="57"/>
        <v>0</v>
      </c>
      <c r="AB219" s="31">
        <f t="shared" si="73"/>
        <v>0</v>
      </c>
      <c r="AC219" s="110">
        <f t="shared" si="58"/>
        <v>0</v>
      </c>
      <c r="AD219" s="35"/>
    </row>
    <row r="220" spans="1:30" ht="17.25" x14ac:dyDescent="0.25">
      <c r="A220" s="46"/>
      <c r="B220" s="47"/>
      <c r="C220" s="47"/>
      <c r="D220" s="49"/>
      <c r="E220" s="50"/>
      <c r="F220" s="50"/>
      <c r="G220" s="51"/>
      <c r="H220" s="51"/>
      <c r="I220" s="27">
        <f t="shared" si="59"/>
        <v>0</v>
      </c>
      <c r="J220" s="119" t="str">
        <f t="shared" si="60"/>
        <v/>
      </c>
      <c r="K220" s="116" t="str">
        <f t="shared" si="61"/>
        <v/>
      </c>
      <c r="L220" s="85"/>
      <c r="M220" s="88" t="s">
        <v>25</v>
      </c>
      <c r="N220" s="97"/>
      <c r="O220" s="28">
        <f t="shared" si="62"/>
        <v>0</v>
      </c>
      <c r="P220" s="29">
        <f t="shared" si="63"/>
        <v>0</v>
      </c>
      <c r="Q220" s="29">
        <f t="shared" si="64"/>
        <v>0</v>
      </c>
      <c r="R220" s="29">
        <f t="shared" si="65"/>
        <v>0</v>
      </c>
      <c r="S220" s="30">
        <f t="shared" si="66"/>
        <v>0</v>
      </c>
      <c r="T220" s="95">
        <f t="shared" si="56"/>
        <v>0</v>
      </c>
      <c r="U220" s="32">
        <f t="shared" si="67"/>
        <v>0</v>
      </c>
      <c r="V220" s="33">
        <f t="shared" si="68"/>
        <v>0</v>
      </c>
      <c r="W220" s="32">
        <f t="shared" si="69"/>
        <v>0</v>
      </c>
      <c r="X220" s="34">
        <f t="shared" si="70"/>
        <v>0</v>
      </c>
      <c r="Y220" s="32">
        <f t="shared" si="71"/>
        <v>0</v>
      </c>
      <c r="Z220" s="32">
        <f t="shared" si="72"/>
        <v>0</v>
      </c>
      <c r="AA220" s="34">
        <f t="shared" si="57"/>
        <v>0</v>
      </c>
      <c r="AB220" s="31">
        <f t="shared" si="73"/>
        <v>0</v>
      </c>
      <c r="AC220" s="110">
        <f t="shared" si="58"/>
        <v>0</v>
      </c>
      <c r="AD220" s="35"/>
    </row>
    <row r="221" spans="1:30" ht="17.25" x14ac:dyDescent="0.25">
      <c r="A221" s="46"/>
      <c r="B221" s="47"/>
      <c r="C221" s="47"/>
      <c r="D221" s="49"/>
      <c r="E221" s="50"/>
      <c r="F221" s="50"/>
      <c r="G221" s="51"/>
      <c r="H221" s="51"/>
      <c r="I221" s="27">
        <f t="shared" si="59"/>
        <v>0</v>
      </c>
      <c r="J221" s="119" t="str">
        <f t="shared" si="60"/>
        <v/>
      </c>
      <c r="K221" s="116" t="str">
        <f t="shared" si="61"/>
        <v/>
      </c>
      <c r="L221" s="85"/>
      <c r="M221" s="88" t="s">
        <v>25</v>
      </c>
      <c r="N221" s="97"/>
      <c r="O221" s="28">
        <f t="shared" si="62"/>
        <v>0</v>
      </c>
      <c r="P221" s="29">
        <f t="shared" si="63"/>
        <v>0</v>
      </c>
      <c r="Q221" s="29">
        <f t="shared" si="64"/>
        <v>0</v>
      </c>
      <c r="R221" s="29">
        <f t="shared" si="65"/>
        <v>0</v>
      </c>
      <c r="S221" s="30">
        <f t="shared" si="66"/>
        <v>0</v>
      </c>
      <c r="T221" s="95">
        <f t="shared" si="56"/>
        <v>0</v>
      </c>
      <c r="U221" s="32">
        <f t="shared" si="67"/>
        <v>0</v>
      </c>
      <c r="V221" s="33">
        <f t="shared" si="68"/>
        <v>0</v>
      </c>
      <c r="W221" s="32">
        <f t="shared" si="69"/>
        <v>0</v>
      </c>
      <c r="X221" s="34">
        <f t="shared" si="70"/>
        <v>0</v>
      </c>
      <c r="Y221" s="32">
        <f t="shared" si="71"/>
        <v>0</v>
      </c>
      <c r="Z221" s="32">
        <f t="shared" si="72"/>
        <v>0</v>
      </c>
      <c r="AA221" s="34">
        <f t="shared" si="57"/>
        <v>0</v>
      </c>
      <c r="AB221" s="31">
        <f t="shared" si="73"/>
        <v>0</v>
      </c>
      <c r="AC221" s="110">
        <f t="shared" si="58"/>
        <v>0</v>
      </c>
      <c r="AD221" s="35"/>
    </row>
    <row r="222" spans="1:30" ht="17.25" x14ac:dyDescent="0.25">
      <c r="A222" s="46"/>
      <c r="B222" s="47"/>
      <c r="C222" s="47"/>
      <c r="D222" s="49"/>
      <c r="E222" s="50"/>
      <c r="F222" s="50"/>
      <c r="G222" s="51"/>
      <c r="H222" s="51"/>
      <c r="I222" s="27">
        <f t="shared" si="59"/>
        <v>0</v>
      </c>
      <c r="J222" s="119" t="str">
        <f t="shared" si="60"/>
        <v/>
      </c>
      <c r="K222" s="116" t="str">
        <f t="shared" si="61"/>
        <v/>
      </c>
      <c r="L222" s="85"/>
      <c r="M222" s="88" t="s">
        <v>25</v>
      </c>
      <c r="N222" s="97"/>
      <c r="O222" s="28">
        <f t="shared" si="62"/>
        <v>0</v>
      </c>
      <c r="P222" s="29">
        <f t="shared" si="63"/>
        <v>0</v>
      </c>
      <c r="Q222" s="29">
        <f t="shared" si="64"/>
        <v>0</v>
      </c>
      <c r="R222" s="29">
        <f t="shared" si="65"/>
        <v>0</v>
      </c>
      <c r="S222" s="30">
        <f t="shared" si="66"/>
        <v>0</v>
      </c>
      <c r="T222" s="95">
        <f t="shared" si="56"/>
        <v>0</v>
      </c>
      <c r="U222" s="32">
        <f t="shared" si="67"/>
        <v>0</v>
      </c>
      <c r="V222" s="33">
        <f t="shared" si="68"/>
        <v>0</v>
      </c>
      <c r="W222" s="32">
        <f t="shared" si="69"/>
        <v>0</v>
      </c>
      <c r="X222" s="34">
        <f t="shared" si="70"/>
        <v>0</v>
      </c>
      <c r="Y222" s="32">
        <f t="shared" si="71"/>
        <v>0</v>
      </c>
      <c r="Z222" s="32">
        <f t="shared" si="72"/>
        <v>0</v>
      </c>
      <c r="AA222" s="34">
        <f t="shared" si="57"/>
        <v>0</v>
      </c>
      <c r="AB222" s="31">
        <f t="shared" si="73"/>
        <v>0</v>
      </c>
      <c r="AC222" s="110">
        <f t="shared" si="58"/>
        <v>0</v>
      </c>
      <c r="AD222" s="35"/>
    </row>
    <row r="223" spans="1:30" ht="17.25" x14ac:dyDescent="0.25">
      <c r="A223" s="46"/>
      <c r="B223" s="47"/>
      <c r="C223" s="47"/>
      <c r="D223" s="49"/>
      <c r="E223" s="50"/>
      <c r="F223" s="50"/>
      <c r="G223" s="51"/>
      <c r="H223" s="51"/>
      <c r="I223" s="27">
        <f t="shared" si="59"/>
        <v>0</v>
      </c>
      <c r="J223" s="119" t="str">
        <f t="shared" si="60"/>
        <v/>
      </c>
      <c r="K223" s="116" t="str">
        <f t="shared" si="61"/>
        <v/>
      </c>
      <c r="L223" s="85"/>
      <c r="M223" s="88" t="s">
        <v>25</v>
      </c>
      <c r="N223" s="97"/>
      <c r="O223" s="28">
        <f t="shared" si="62"/>
        <v>0</v>
      </c>
      <c r="P223" s="29">
        <f t="shared" si="63"/>
        <v>0</v>
      </c>
      <c r="Q223" s="29">
        <f t="shared" si="64"/>
        <v>0</v>
      </c>
      <c r="R223" s="29">
        <f t="shared" si="65"/>
        <v>0</v>
      </c>
      <c r="S223" s="30">
        <f t="shared" si="66"/>
        <v>0</v>
      </c>
      <c r="T223" s="95">
        <f t="shared" si="56"/>
        <v>0</v>
      </c>
      <c r="U223" s="32">
        <f t="shared" si="67"/>
        <v>0</v>
      </c>
      <c r="V223" s="33">
        <f t="shared" si="68"/>
        <v>0</v>
      </c>
      <c r="W223" s="32">
        <f t="shared" si="69"/>
        <v>0</v>
      </c>
      <c r="X223" s="34">
        <f t="shared" si="70"/>
        <v>0</v>
      </c>
      <c r="Y223" s="32">
        <f t="shared" si="71"/>
        <v>0</v>
      </c>
      <c r="Z223" s="32">
        <f t="shared" si="72"/>
        <v>0</v>
      </c>
      <c r="AA223" s="34">
        <f t="shared" si="57"/>
        <v>0</v>
      </c>
      <c r="AB223" s="31">
        <f t="shared" si="73"/>
        <v>0</v>
      </c>
      <c r="AC223" s="110">
        <f t="shared" si="58"/>
        <v>0</v>
      </c>
      <c r="AD223" s="35"/>
    </row>
    <row r="224" spans="1:30" ht="17.25" x14ac:dyDescent="0.25">
      <c r="A224" s="46"/>
      <c r="B224" s="47"/>
      <c r="C224" s="47"/>
      <c r="D224" s="49"/>
      <c r="E224" s="50"/>
      <c r="F224" s="50"/>
      <c r="G224" s="51"/>
      <c r="H224" s="51"/>
      <c r="I224" s="27">
        <f t="shared" si="59"/>
        <v>0</v>
      </c>
      <c r="J224" s="119" t="str">
        <f t="shared" si="60"/>
        <v/>
      </c>
      <c r="K224" s="116" t="str">
        <f t="shared" si="61"/>
        <v/>
      </c>
      <c r="L224" s="85"/>
      <c r="M224" s="88" t="s">
        <v>25</v>
      </c>
      <c r="N224" s="97"/>
      <c r="O224" s="28">
        <f t="shared" si="62"/>
        <v>0</v>
      </c>
      <c r="P224" s="29">
        <f t="shared" si="63"/>
        <v>0</v>
      </c>
      <c r="Q224" s="29">
        <f t="shared" si="64"/>
        <v>0</v>
      </c>
      <c r="R224" s="29">
        <f t="shared" si="65"/>
        <v>0</v>
      </c>
      <c r="S224" s="30">
        <f t="shared" si="66"/>
        <v>0</v>
      </c>
      <c r="T224" s="95">
        <f t="shared" si="56"/>
        <v>0</v>
      </c>
      <c r="U224" s="32">
        <f t="shared" si="67"/>
        <v>0</v>
      </c>
      <c r="V224" s="33">
        <f t="shared" si="68"/>
        <v>0</v>
      </c>
      <c r="W224" s="32">
        <f t="shared" si="69"/>
        <v>0</v>
      </c>
      <c r="X224" s="34">
        <f t="shared" si="70"/>
        <v>0</v>
      </c>
      <c r="Y224" s="32">
        <f t="shared" si="71"/>
        <v>0</v>
      </c>
      <c r="Z224" s="32">
        <f t="shared" si="72"/>
        <v>0</v>
      </c>
      <c r="AA224" s="34">
        <f t="shared" si="57"/>
        <v>0</v>
      </c>
      <c r="AB224" s="31">
        <f t="shared" si="73"/>
        <v>0</v>
      </c>
      <c r="AC224" s="110">
        <f t="shared" si="58"/>
        <v>0</v>
      </c>
      <c r="AD224" s="35"/>
    </row>
    <row r="225" spans="1:30" ht="17.25" x14ac:dyDescent="0.25">
      <c r="A225" s="46"/>
      <c r="B225" s="47"/>
      <c r="C225" s="47"/>
      <c r="D225" s="49"/>
      <c r="E225" s="50"/>
      <c r="F225" s="50"/>
      <c r="G225" s="51"/>
      <c r="H225" s="51"/>
      <c r="I225" s="27">
        <f t="shared" si="59"/>
        <v>0</v>
      </c>
      <c r="J225" s="119" t="str">
        <f t="shared" si="60"/>
        <v/>
      </c>
      <c r="K225" s="116" t="str">
        <f t="shared" si="61"/>
        <v/>
      </c>
      <c r="L225" s="85"/>
      <c r="M225" s="88" t="s">
        <v>25</v>
      </c>
      <c r="N225" s="97"/>
      <c r="O225" s="28">
        <f t="shared" si="62"/>
        <v>0</v>
      </c>
      <c r="P225" s="29">
        <f t="shared" si="63"/>
        <v>0</v>
      </c>
      <c r="Q225" s="29">
        <f t="shared" si="64"/>
        <v>0</v>
      </c>
      <c r="R225" s="29">
        <f t="shared" si="65"/>
        <v>0</v>
      </c>
      <c r="S225" s="30">
        <f t="shared" si="66"/>
        <v>0</v>
      </c>
      <c r="T225" s="95">
        <f t="shared" si="56"/>
        <v>0</v>
      </c>
      <c r="U225" s="32">
        <f t="shared" si="67"/>
        <v>0</v>
      </c>
      <c r="V225" s="33">
        <f t="shared" si="68"/>
        <v>0</v>
      </c>
      <c r="W225" s="32">
        <f t="shared" si="69"/>
        <v>0</v>
      </c>
      <c r="X225" s="34">
        <f t="shared" si="70"/>
        <v>0</v>
      </c>
      <c r="Y225" s="32">
        <f t="shared" si="71"/>
        <v>0</v>
      </c>
      <c r="Z225" s="32">
        <f t="shared" si="72"/>
        <v>0</v>
      </c>
      <c r="AA225" s="34">
        <f t="shared" si="57"/>
        <v>0</v>
      </c>
      <c r="AB225" s="31">
        <f t="shared" si="73"/>
        <v>0</v>
      </c>
      <c r="AC225" s="110">
        <f t="shared" si="58"/>
        <v>0</v>
      </c>
      <c r="AD225" s="35"/>
    </row>
    <row r="226" spans="1:30" ht="17.25" x14ac:dyDescent="0.25">
      <c r="A226" s="46"/>
      <c r="B226" s="47"/>
      <c r="C226" s="47"/>
      <c r="D226" s="49"/>
      <c r="E226" s="50"/>
      <c r="F226" s="50"/>
      <c r="G226" s="51"/>
      <c r="H226" s="51"/>
      <c r="I226" s="27">
        <f t="shared" si="59"/>
        <v>0</v>
      </c>
      <c r="J226" s="119" t="str">
        <f t="shared" si="60"/>
        <v/>
      </c>
      <c r="K226" s="116" t="str">
        <f t="shared" si="61"/>
        <v/>
      </c>
      <c r="L226" s="85"/>
      <c r="M226" s="88" t="s">
        <v>25</v>
      </c>
      <c r="N226" s="97"/>
      <c r="O226" s="28">
        <f t="shared" si="62"/>
        <v>0</v>
      </c>
      <c r="P226" s="29">
        <f t="shared" si="63"/>
        <v>0</v>
      </c>
      <c r="Q226" s="29">
        <f t="shared" si="64"/>
        <v>0</v>
      </c>
      <c r="R226" s="29">
        <f t="shared" si="65"/>
        <v>0</v>
      </c>
      <c r="S226" s="30">
        <f t="shared" si="66"/>
        <v>0</v>
      </c>
      <c r="T226" s="95">
        <f t="shared" si="56"/>
        <v>0</v>
      </c>
      <c r="U226" s="32">
        <f t="shared" si="67"/>
        <v>0</v>
      </c>
      <c r="V226" s="33">
        <f t="shared" si="68"/>
        <v>0</v>
      </c>
      <c r="W226" s="32">
        <f t="shared" si="69"/>
        <v>0</v>
      </c>
      <c r="X226" s="34">
        <f t="shared" si="70"/>
        <v>0</v>
      </c>
      <c r="Y226" s="32">
        <f t="shared" si="71"/>
        <v>0</v>
      </c>
      <c r="Z226" s="32">
        <f t="shared" si="72"/>
        <v>0</v>
      </c>
      <c r="AA226" s="34">
        <f t="shared" si="57"/>
        <v>0</v>
      </c>
      <c r="AB226" s="31">
        <f t="shared" si="73"/>
        <v>0</v>
      </c>
      <c r="AC226" s="110">
        <f t="shared" si="58"/>
        <v>0</v>
      </c>
      <c r="AD226" s="35"/>
    </row>
    <row r="227" spans="1:30" ht="17.25" x14ac:dyDescent="0.25">
      <c r="A227" s="46"/>
      <c r="B227" s="47"/>
      <c r="C227" s="47"/>
      <c r="D227" s="49"/>
      <c r="E227" s="50"/>
      <c r="F227" s="50"/>
      <c r="G227" s="51"/>
      <c r="H227" s="51"/>
      <c r="I227" s="27">
        <f t="shared" si="59"/>
        <v>0</v>
      </c>
      <c r="J227" s="119" t="str">
        <f t="shared" si="60"/>
        <v/>
      </c>
      <c r="K227" s="116" t="str">
        <f t="shared" si="61"/>
        <v/>
      </c>
      <c r="L227" s="85"/>
      <c r="M227" s="88" t="s">
        <v>25</v>
      </c>
      <c r="N227" s="97"/>
      <c r="O227" s="28">
        <f t="shared" si="62"/>
        <v>0</v>
      </c>
      <c r="P227" s="29">
        <f t="shared" si="63"/>
        <v>0</v>
      </c>
      <c r="Q227" s="29">
        <f t="shared" si="64"/>
        <v>0</v>
      </c>
      <c r="R227" s="29">
        <f t="shared" si="65"/>
        <v>0</v>
      </c>
      <c r="S227" s="30">
        <f t="shared" si="66"/>
        <v>0</v>
      </c>
      <c r="T227" s="95">
        <f t="shared" si="56"/>
        <v>0</v>
      </c>
      <c r="U227" s="32">
        <f t="shared" si="67"/>
        <v>0</v>
      </c>
      <c r="V227" s="33">
        <f t="shared" si="68"/>
        <v>0</v>
      </c>
      <c r="W227" s="32">
        <f t="shared" si="69"/>
        <v>0</v>
      </c>
      <c r="X227" s="34">
        <f t="shared" si="70"/>
        <v>0</v>
      </c>
      <c r="Y227" s="32">
        <f t="shared" si="71"/>
        <v>0</v>
      </c>
      <c r="Z227" s="32">
        <f t="shared" si="72"/>
        <v>0</v>
      </c>
      <c r="AA227" s="34">
        <f t="shared" si="57"/>
        <v>0</v>
      </c>
      <c r="AB227" s="31">
        <f t="shared" si="73"/>
        <v>0</v>
      </c>
      <c r="AC227" s="110">
        <f t="shared" si="58"/>
        <v>0</v>
      </c>
      <c r="AD227" s="35"/>
    </row>
    <row r="228" spans="1:30" ht="17.25" x14ac:dyDescent="0.25">
      <c r="A228" s="46"/>
      <c r="B228" s="47"/>
      <c r="C228" s="47"/>
      <c r="D228" s="49"/>
      <c r="E228" s="50"/>
      <c r="F228" s="50"/>
      <c r="G228" s="51"/>
      <c r="H228" s="51"/>
      <c r="I228" s="27">
        <f t="shared" si="59"/>
        <v>0</v>
      </c>
      <c r="J228" s="119" t="str">
        <f t="shared" si="60"/>
        <v/>
      </c>
      <c r="K228" s="116" t="str">
        <f t="shared" si="61"/>
        <v/>
      </c>
      <c r="L228" s="85"/>
      <c r="M228" s="88" t="s">
        <v>25</v>
      </c>
      <c r="N228" s="97"/>
      <c r="O228" s="28">
        <f t="shared" si="62"/>
        <v>0</v>
      </c>
      <c r="P228" s="29">
        <f t="shared" si="63"/>
        <v>0</v>
      </c>
      <c r="Q228" s="29">
        <f t="shared" si="64"/>
        <v>0</v>
      </c>
      <c r="R228" s="29">
        <f t="shared" si="65"/>
        <v>0</v>
      </c>
      <c r="S228" s="30">
        <f t="shared" si="66"/>
        <v>0</v>
      </c>
      <c r="T228" s="95">
        <f t="shared" si="56"/>
        <v>0</v>
      </c>
      <c r="U228" s="32">
        <f t="shared" si="67"/>
        <v>0</v>
      </c>
      <c r="V228" s="33">
        <f t="shared" si="68"/>
        <v>0</v>
      </c>
      <c r="W228" s="32">
        <f t="shared" si="69"/>
        <v>0</v>
      </c>
      <c r="X228" s="34">
        <f t="shared" si="70"/>
        <v>0</v>
      </c>
      <c r="Y228" s="32">
        <f t="shared" si="71"/>
        <v>0</v>
      </c>
      <c r="Z228" s="32">
        <f t="shared" si="72"/>
        <v>0</v>
      </c>
      <c r="AA228" s="34">
        <f t="shared" si="57"/>
        <v>0</v>
      </c>
      <c r="AB228" s="31">
        <f t="shared" si="73"/>
        <v>0</v>
      </c>
      <c r="AC228" s="110">
        <f t="shared" si="58"/>
        <v>0</v>
      </c>
      <c r="AD228" s="35"/>
    </row>
    <row r="229" spans="1:30" ht="17.25" x14ac:dyDescent="0.25">
      <c r="A229" s="46"/>
      <c r="B229" s="47"/>
      <c r="C229" s="47"/>
      <c r="D229" s="49"/>
      <c r="E229" s="50"/>
      <c r="F229" s="50"/>
      <c r="G229" s="51"/>
      <c r="H229" s="51"/>
      <c r="I229" s="27">
        <f t="shared" si="59"/>
        <v>0</v>
      </c>
      <c r="J229" s="119" t="str">
        <f t="shared" si="60"/>
        <v/>
      </c>
      <c r="K229" s="116" t="str">
        <f t="shared" si="61"/>
        <v/>
      </c>
      <c r="L229" s="85"/>
      <c r="M229" s="88" t="s">
        <v>25</v>
      </c>
      <c r="N229" s="97"/>
      <c r="O229" s="28">
        <f t="shared" si="62"/>
        <v>0</v>
      </c>
      <c r="P229" s="29">
        <f t="shared" si="63"/>
        <v>0</v>
      </c>
      <c r="Q229" s="29">
        <f t="shared" si="64"/>
        <v>0</v>
      </c>
      <c r="R229" s="29">
        <f t="shared" si="65"/>
        <v>0</v>
      </c>
      <c r="S229" s="30">
        <f t="shared" si="66"/>
        <v>0</v>
      </c>
      <c r="T229" s="95">
        <f t="shared" si="56"/>
        <v>0</v>
      </c>
      <c r="U229" s="32">
        <f t="shared" si="67"/>
        <v>0</v>
      </c>
      <c r="V229" s="33">
        <f t="shared" si="68"/>
        <v>0</v>
      </c>
      <c r="W229" s="32">
        <f t="shared" si="69"/>
        <v>0</v>
      </c>
      <c r="X229" s="34">
        <f t="shared" si="70"/>
        <v>0</v>
      </c>
      <c r="Y229" s="32">
        <f t="shared" si="71"/>
        <v>0</v>
      </c>
      <c r="Z229" s="32">
        <f t="shared" si="72"/>
        <v>0</v>
      </c>
      <c r="AA229" s="34">
        <f t="shared" si="57"/>
        <v>0</v>
      </c>
      <c r="AB229" s="31">
        <f t="shared" si="73"/>
        <v>0</v>
      </c>
      <c r="AC229" s="110">
        <f t="shared" si="58"/>
        <v>0</v>
      </c>
      <c r="AD229" s="35"/>
    </row>
    <row r="230" spans="1:30" ht="17.25" x14ac:dyDescent="0.25">
      <c r="A230" s="46"/>
      <c r="B230" s="47"/>
      <c r="C230" s="47"/>
      <c r="D230" s="49"/>
      <c r="E230" s="50"/>
      <c r="F230" s="50"/>
      <c r="G230" s="51"/>
      <c r="H230" s="51"/>
      <c r="I230" s="27">
        <f t="shared" si="59"/>
        <v>0</v>
      </c>
      <c r="J230" s="119" t="str">
        <f t="shared" si="60"/>
        <v/>
      </c>
      <c r="K230" s="116" t="str">
        <f t="shared" si="61"/>
        <v/>
      </c>
      <c r="L230" s="85"/>
      <c r="M230" s="88" t="s">
        <v>25</v>
      </c>
      <c r="N230" s="97"/>
      <c r="O230" s="28">
        <f t="shared" si="62"/>
        <v>0</v>
      </c>
      <c r="P230" s="29">
        <f t="shared" si="63"/>
        <v>0</v>
      </c>
      <c r="Q230" s="29">
        <f t="shared" si="64"/>
        <v>0</v>
      </c>
      <c r="R230" s="29">
        <f t="shared" si="65"/>
        <v>0</v>
      </c>
      <c r="S230" s="30">
        <f t="shared" si="66"/>
        <v>0</v>
      </c>
      <c r="T230" s="95">
        <f t="shared" si="56"/>
        <v>0</v>
      </c>
      <c r="U230" s="32">
        <f t="shared" si="67"/>
        <v>0</v>
      </c>
      <c r="V230" s="33">
        <f t="shared" si="68"/>
        <v>0</v>
      </c>
      <c r="W230" s="32">
        <f t="shared" si="69"/>
        <v>0</v>
      </c>
      <c r="X230" s="34">
        <f t="shared" si="70"/>
        <v>0</v>
      </c>
      <c r="Y230" s="32">
        <f t="shared" si="71"/>
        <v>0</v>
      </c>
      <c r="Z230" s="32">
        <f t="shared" si="72"/>
        <v>0</v>
      </c>
      <c r="AA230" s="34">
        <f t="shared" si="57"/>
        <v>0</v>
      </c>
      <c r="AB230" s="31">
        <f t="shared" si="73"/>
        <v>0</v>
      </c>
      <c r="AC230" s="110">
        <f t="shared" si="58"/>
        <v>0</v>
      </c>
      <c r="AD230" s="35"/>
    </row>
    <row r="231" spans="1:30" ht="17.25" x14ac:dyDescent="0.25">
      <c r="A231" s="46"/>
      <c r="B231" s="47"/>
      <c r="C231" s="47"/>
      <c r="D231" s="49"/>
      <c r="E231" s="50"/>
      <c r="F231" s="50"/>
      <c r="G231" s="51"/>
      <c r="H231" s="51"/>
      <c r="I231" s="27">
        <f t="shared" si="59"/>
        <v>0</v>
      </c>
      <c r="J231" s="119" t="str">
        <f t="shared" si="60"/>
        <v/>
      </c>
      <c r="K231" s="116" t="str">
        <f t="shared" si="61"/>
        <v/>
      </c>
      <c r="L231" s="85"/>
      <c r="M231" s="88" t="s">
        <v>25</v>
      </c>
      <c r="N231" s="97"/>
      <c r="O231" s="28">
        <f t="shared" si="62"/>
        <v>0</v>
      </c>
      <c r="P231" s="29">
        <f t="shared" si="63"/>
        <v>0</v>
      </c>
      <c r="Q231" s="29">
        <f t="shared" si="64"/>
        <v>0</v>
      </c>
      <c r="R231" s="29">
        <f t="shared" si="65"/>
        <v>0</v>
      </c>
      <c r="S231" s="30">
        <f t="shared" si="66"/>
        <v>0</v>
      </c>
      <c r="T231" s="95">
        <f t="shared" si="56"/>
        <v>0</v>
      </c>
      <c r="U231" s="32">
        <f t="shared" si="67"/>
        <v>0</v>
      </c>
      <c r="V231" s="33">
        <f t="shared" si="68"/>
        <v>0</v>
      </c>
      <c r="W231" s="32">
        <f t="shared" si="69"/>
        <v>0</v>
      </c>
      <c r="X231" s="34">
        <f t="shared" si="70"/>
        <v>0</v>
      </c>
      <c r="Y231" s="32">
        <f t="shared" si="71"/>
        <v>0</v>
      </c>
      <c r="Z231" s="32">
        <f t="shared" si="72"/>
        <v>0</v>
      </c>
      <c r="AA231" s="34">
        <f t="shared" si="57"/>
        <v>0</v>
      </c>
      <c r="AB231" s="31">
        <f t="shared" si="73"/>
        <v>0</v>
      </c>
      <c r="AC231" s="110">
        <f t="shared" si="58"/>
        <v>0</v>
      </c>
      <c r="AD231" s="35"/>
    </row>
    <row r="232" spans="1:30" ht="17.25" x14ac:dyDescent="0.25">
      <c r="A232" s="46"/>
      <c r="B232" s="47"/>
      <c r="C232" s="47"/>
      <c r="D232" s="49"/>
      <c r="E232" s="50"/>
      <c r="F232" s="50"/>
      <c r="G232" s="51"/>
      <c r="H232" s="51"/>
      <c r="I232" s="27">
        <f t="shared" si="59"/>
        <v>0</v>
      </c>
      <c r="J232" s="119" t="str">
        <f t="shared" si="60"/>
        <v/>
      </c>
      <c r="K232" s="116" t="str">
        <f t="shared" si="61"/>
        <v/>
      </c>
      <c r="L232" s="85"/>
      <c r="M232" s="88" t="s">
        <v>25</v>
      </c>
      <c r="N232" s="97"/>
      <c r="O232" s="28">
        <f t="shared" si="62"/>
        <v>0</v>
      </c>
      <c r="P232" s="29">
        <f t="shared" si="63"/>
        <v>0</v>
      </c>
      <c r="Q232" s="29">
        <f t="shared" si="64"/>
        <v>0</v>
      </c>
      <c r="R232" s="29">
        <f t="shared" si="65"/>
        <v>0</v>
      </c>
      <c r="S232" s="30">
        <f t="shared" si="66"/>
        <v>0</v>
      </c>
      <c r="T232" s="95">
        <f t="shared" si="56"/>
        <v>0</v>
      </c>
      <c r="U232" s="32">
        <f t="shared" si="67"/>
        <v>0</v>
      </c>
      <c r="V232" s="33">
        <f t="shared" si="68"/>
        <v>0</v>
      </c>
      <c r="W232" s="32">
        <f t="shared" si="69"/>
        <v>0</v>
      </c>
      <c r="X232" s="34">
        <f t="shared" si="70"/>
        <v>0</v>
      </c>
      <c r="Y232" s="32">
        <f t="shared" si="71"/>
        <v>0</v>
      </c>
      <c r="Z232" s="32">
        <f t="shared" si="72"/>
        <v>0</v>
      </c>
      <c r="AA232" s="34">
        <f t="shared" si="57"/>
        <v>0</v>
      </c>
      <c r="AB232" s="31">
        <f t="shared" si="73"/>
        <v>0</v>
      </c>
      <c r="AC232" s="110">
        <f t="shared" si="58"/>
        <v>0</v>
      </c>
      <c r="AD232" s="35"/>
    </row>
    <row r="233" spans="1:30" ht="17.25" x14ac:dyDescent="0.25">
      <c r="A233" s="46"/>
      <c r="B233" s="47"/>
      <c r="C233" s="47"/>
      <c r="D233" s="49"/>
      <c r="E233" s="50"/>
      <c r="F233" s="50"/>
      <c r="G233" s="51"/>
      <c r="H233" s="51"/>
      <c r="I233" s="27">
        <f t="shared" si="59"/>
        <v>0</v>
      </c>
      <c r="J233" s="119" t="str">
        <f t="shared" si="60"/>
        <v/>
      </c>
      <c r="K233" s="116" t="str">
        <f t="shared" si="61"/>
        <v/>
      </c>
      <c r="L233" s="85"/>
      <c r="M233" s="88" t="s">
        <v>25</v>
      </c>
      <c r="N233" s="97"/>
      <c r="O233" s="28">
        <f t="shared" si="62"/>
        <v>0</v>
      </c>
      <c r="P233" s="29">
        <f t="shared" si="63"/>
        <v>0</v>
      </c>
      <c r="Q233" s="29">
        <f t="shared" si="64"/>
        <v>0</v>
      </c>
      <c r="R233" s="29">
        <f t="shared" si="65"/>
        <v>0</v>
      </c>
      <c r="S233" s="30">
        <f t="shared" si="66"/>
        <v>0</v>
      </c>
      <c r="T233" s="95">
        <f t="shared" si="56"/>
        <v>0</v>
      </c>
      <c r="U233" s="32">
        <f t="shared" si="67"/>
        <v>0</v>
      </c>
      <c r="V233" s="33">
        <f t="shared" si="68"/>
        <v>0</v>
      </c>
      <c r="W233" s="32">
        <f t="shared" si="69"/>
        <v>0</v>
      </c>
      <c r="X233" s="34">
        <f t="shared" si="70"/>
        <v>0</v>
      </c>
      <c r="Y233" s="32">
        <f t="shared" si="71"/>
        <v>0</v>
      </c>
      <c r="Z233" s="32">
        <f t="shared" si="72"/>
        <v>0</v>
      </c>
      <c r="AA233" s="34">
        <f t="shared" si="57"/>
        <v>0</v>
      </c>
      <c r="AB233" s="31">
        <f t="shared" si="73"/>
        <v>0</v>
      </c>
      <c r="AC233" s="110">
        <f t="shared" si="58"/>
        <v>0</v>
      </c>
      <c r="AD233" s="35"/>
    </row>
    <row r="234" spans="1:30" ht="17.25" x14ac:dyDescent="0.25">
      <c r="A234" s="46"/>
      <c r="B234" s="47"/>
      <c r="C234" s="47"/>
      <c r="D234" s="49"/>
      <c r="E234" s="50"/>
      <c r="F234" s="50"/>
      <c r="G234" s="51"/>
      <c r="H234" s="51"/>
      <c r="I234" s="27">
        <f t="shared" si="59"/>
        <v>0</v>
      </c>
      <c r="J234" s="119" t="str">
        <f t="shared" si="60"/>
        <v/>
      </c>
      <c r="K234" s="116" t="str">
        <f t="shared" si="61"/>
        <v/>
      </c>
      <c r="L234" s="85"/>
      <c r="M234" s="88" t="s">
        <v>25</v>
      </c>
      <c r="N234" s="97"/>
      <c r="O234" s="28">
        <f t="shared" si="62"/>
        <v>0</v>
      </c>
      <c r="P234" s="29">
        <f t="shared" si="63"/>
        <v>0</v>
      </c>
      <c r="Q234" s="29">
        <f t="shared" si="64"/>
        <v>0</v>
      </c>
      <c r="R234" s="29">
        <f t="shared" si="65"/>
        <v>0</v>
      </c>
      <c r="S234" s="30">
        <f t="shared" si="66"/>
        <v>0</v>
      </c>
      <c r="T234" s="95">
        <f t="shared" si="56"/>
        <v>0</v>
      </c>
      <c r="U234" s="32">
        <f t="shared" si="67"/>
        <v>0</v>
      </c>
      <c r="V234" s="33">
        <f t="shared" si="68"/>
        <v>0</v>
      </c>
      <c r="W234" s="32">
        <f t="shared" si="69"/>
        <v>0</v>
      </c>
      <c r="X234" s="34">
        <f t="shared" si="70"/>
        <v>0</v>
      </c>
      <c r="Y234" s="32">
        <f t="shared" si="71"/>
        <v>0</v>
      </c>
      <c r="Z234" s="32">
        <f t="shared" si="72"/>
        <v>0</v>
      </c>
      <c r="AA234" s="34">
        <f t="shared" si="57"/>
        <v>0</v>
      </c>
      <c r="AB234" s="31">
        <f t="shared" si="73"/>
        <v>0</v>
      </c>
      <c r="AC234" s="110">
        <f t="shared" si="58"/>
        <v>0</v>
      </c>
      <c r="AD234" s="35"/>
    </row>
    <row r="235" spans="1:30" ht="17.25" x14ac:dyDescent="0.25">
      <c r="A235" s="46"/>
      <c r="B235" s="47"/>
      <c r="C235" s="47"/>
      <c r="D235" s="49"/>
      <c r="E235" s="50"/>
      <c r="F235" s="50"/>
      <c r="G235" s="51"/>
      <c r="H235" s="51"/>
      <c r="I235" s="27">
        <f t="shared" si="59"/>
        <v>0</v>
      </c>
      <c r="J235" s="119" t="str">
        <f t="shared" si="60"/>
        <v/>
      </c>
      <c r="K235" s="116" t="str">
        <f t="shared" si="61"/>
        <v/>
      </c>
      <c r="L235" s="85"/>
      <c r="M235" s="88" t="s">
        <v>25</v>
      </c>
      <c r="N235" s="97"/>
      <c r="O235" s="28">
        <f t="shared" si="62"/>
        <v>0</v>
      </c>
      <c r="P235" s="29">
        <f t="shared" si="63"/>
        <v>0</v>
      </c>
      <c r="Q235" s="29">
        <f t="shared" si="64"/>
        <v>0</v>
      </c>
      <c r="R235" s="29">
        <f t="shared" si="65"/>
        <v>0</v>
      </c>
      <c r="S235" s="30">
        <f t="shared" si="66"/>
        <v>0</v>
      </c>
      <c r="T235" s="95">
        <f t="shared" si="56"/>
        <v>0</v>
      </c>
      <c r="U235" s="32">
        <f t="shared" si="67"/>
        <v>0</v>
      </c>
      <c r="V235" s="33">
        <f t="shared" si="68"/>
        <v>0</v>
      </c>
      <c r="W235" s="32">
        <f t="shared" si="69"/>
        <v>0</v>
      </c>
      <c r="X235" s="34">
        <f t="shared" si="70"/>
        <v>0</v>
      </c>
      <c r="Y235" s="32">
        <f t="shared" si="71"/>
        <v>0</v>
      </c>
      <c r="Z235" s="32">
        <f t="shared" si="72"/>
        <v>0</v>
      </c>
      <c r="AA235" s="34">
        <f t="shared" si="57"/>
        <v>0</v>
      </c>
      <c r="AB235" s="31">
        <f t="shared" si="73"/>
        <v>0</v>
      </c>
      <c r="AC235" s="110">
        <f t="shared" si="58"/>
        <v>0</v>
      </c>
      <c r="AD235" s="35"/>
    </row>
    <row r="236" spans="1:30" ht="17.25" x14ac:dyDescent="0.25">
      <c r="A236" s="46"/>
      <c r="B236" s="47"/>
      <c r="C236" s="47"/>
      <c r="D236" s="49"/>
      <c r="E236" s="50"/>
      <c r="F236" s="50"/>
      <c r="G236" s="51"/>
      <c r="H236" s="51"/>
      <c r="I236" s="27">
        <f t="shared" si="59"/>
        <v>0</v>
      </c>
      <c r="J236" s="119" t="str">
        <f t="shared" si="60"/>
        <v/>
      </c>
      <c r="K236" s="116" t="str">
        <f t="shared" si="61"/>
        <v/>
      </c>
      <c r="L236" s="85"/>
      <c r="M236" s="88" t="s">
        <v>25</v>
      </c>
      <c r="N236" s="97"/>
      <c r="O236" s="28">
        <f t="shared" si="62"/>
        <v>0</v>
      </c>
      <c r="P236" s="29">
        <f t="shared" si="63"/>
        <v>0</v>
      </c>
      <c r="Q236" s="29">
        <f t="shared" si="64"/>
        <v>0</v>
      </c>
      <c r="R236" s="29">
        <f t="shared" si="65"/>
        <v>0</v>
      </c>
      <c r="S236" s="30">
        <f t="shared" si="66"/>
        <v>0</v>
      </c>
      <c r="T236" s="95">
        <f t="shared" si="56"/>
        <v>0</v>
      </c>
      <c r="U236" s="32">
        <f t="shared" si="67"/>
        <v>0</v>
      </c>
      <c r="V236" s="33">
        <f t="shared" si="68"/>
        <v>0</v>
      </c>
      <c r="W236" s="32">
        <f t="shared" si="69"/>
        <v>0</v>
      </c>
      <c r="X236" s="34">
        <f t="shared" si="70"/>
        <v>0</v>
      </c>
      <c r="Y236" s="32">
        <f t="shared" si="71"/>
        <v>0</v>
      </c>
      <c r="Z236" s="32">
        <f t="shared" si="72"/>
        <v>0</v>
      </c>
      <c r="AA236" s="34">
        <f t="shared" si="57"/>
        <v>0</v>
      </c>
      <c r="AB236" s="31">
        <f t="shared" si="73"/>
        <v>0</v>
      </c>
      <c r="AC236" s="110">
        <f t="shared" si="58"/>
        <v>0</v>
      </c>
      <c r="AD236" s="35"/>
    </row>
    <row r="237" spans="1:30" ht="17.25" x14ac:dyDescent="0.25">
      <c r="A237" s="46"/>
      <c r="B237" s="47"/>
      <c r="C237" s="47"/>
      <c r="D237" s="49"/>
      <c r="E237" s="50"/>
      <c r="F237" s="50"/>
      <c r="G237" s="51"/>
      <c r="H237" s="51"/>
      <c r="I237" s="27">
        <f t="shared" si="59"/>
        <v>0</v>
      </c>
      <c r="J237" s="119" t="str">
        <f t="shared" si="60"/>
        <v/>
      </c>
      <c r="K237" s="116" t="str">
        <f t="shared" si="61"/>
        <v/>
      </c>
      <c r="L237" s="85"/>
      <c r="M237" s="88" t="s">
        <v>25</v>
      </c>
      <c r="N237" s="97"/>
      <c r="O237" s="28">
        <f t="shared" si="62"/>
        <v>0</v>
      </c>
      <c r="P237" s="29">
        <f t="shared" si="63"/>
        <v>0</v>
      </c>
      <c r="Q237" s="29">
        <f t="shared" si="64"/>
        <v>0</v>
      </c>
      <c r="R237" s="29">
        <f t="shared" si="65"/>
        <v>0</v>
      </c>
      <c r="S237" s="30">
        <f t="shared" si="66"/>
        <v>0</v>
      </c>
      <c r="T237" s="95">
        <f t="shared" si="56"/>
        <v>0</v>
      </c>
      <c r="U237" s="32">
        <f t="shared" si="67"/>
        <v>0</v>
      </c>
      <c r="V237" s="33">
        <f t="shared" si="68"/>
        <v>0</v>
      </c>
      <c r="W237" s="32">
        <f t="shared" si="69"/>
        <v>0</v>
      </c>
      <c r="X237" s="34">
        <f t="shared" si="70"/>
        <v>0</v>
      </c>
      <c r="Y237" s="32">
        <f t="shared" si="71"/>
        <v>0</v>
      </c>
      <c r="Z237" s="32">
        <f t="shared" si="72"/>
        <v>0</v>
      </c>
      <c r="AA237" s="34">
        <f t="shared" si="57"/>
        <v>0</v>
      </c>
      <c r="AB237" s="31">
        <f t="shared" si="73"/>
        <v>0</v>
      </c>
      <c r="AC237" s="110">
        <f t="shared" si="58"/>
        <v>0</v>
      </c>
      <c r="AD237" s="35"/>
    </row>
    <row r="238" spans="1:30" ht="17.25" x14ac:dyDescent="0.25">
      <c r="A238" s="46"/>
      <c r="B238" s="47"/>
      <c r="C238" s="47"/>
      <c r="D238" s="49"/>
      <c r="E238" s="50"/>
      <c r="F238" s="50"/>
      <c r="G238" s="51"/>
      <c r="H238" s="51"/>
      <c r="I238" s="27">
        <f t="shared" si="59"/>
        <v>0</v>
      </c>
      <c r="J238" s="119" t="str">
        <f t="shared" si="60"/>
        <v/>
      </c>
      <c r="K238" s="116" t="str">
        <f t="shared" si="61"/>
        <v/>
      </c>
      <c r="L238" s="85"/>
      <c r="M238" s="88" t="s">
        <v>25</v>
      </c>
      <c r="N238" s="97"/>
      <c r="O238" s="28">
        <f t="shared" si="62"/>
        <v>0</v>
      </c>
      <c r="P238" s="29">
        <f t="shared" si="63"/>
        <v>0</v>
      </c>
      <c r="Q238" s="29">
        <f t="shared" si="64"/>
        <v>0</v>
      </c>
      <c r="R238" s="29">
        <f t="shared" si="65"/>
        <v>0</v>
      </c>
      <c r="S238" s="30">
        <f t="shared" si="66"/>
        <v>0</v>
      </c>
      <c r="T238" s="95">
        <f t="shared" si="56"/>
        <v>0</v>
      </c>
      <c r="U238" s="32">
        <f t="shared" si="67"/>
        <v>0</v>
      </c>
      <c r="V238" s="33">
        <f t="shared" si="68"/>
        <v>0</v>
      </c>
      <c r="W238" s="32">
        <f t="shared" si="69"/>
        <v>0</v>
      </c>
      <c r="X238" s="34">
        <f t="shared" si="70"/>
        <v>0</v>
      </c>
      <c r="Y238" s="32">
        <f t="shared" si="71"/>
        <v>0</v>
      </c>
      <c r="Z238" s="32">
        <f t="shared" si="72"/>
        <v>0</v>
      </c>
      <c r="AA238" s="34">
        <f t="shared" si="57"/>
        <v>0</v>
      </c>
      <c r="AB238" s="31">
        <f t="shared" si="73"/>
        <v>0</v>
      </c>
      <c r="AC238" s="110">
        <f t="shared" si="58"/>
        <v>0</v>
      </c>
      <c r="AD238" s="35"/>
    </row>
    <row r="239" spans="1:30" ht="17.25" x14ac:dyDescent="0.25">
      <c r="A239" s="46"/>
      <c r="B239" s="47"/>
      <c r="C239" s="47"/>
      <c r="D239" s="49"/>
      <c r="E239" s="50"/>
      <c r="F239" s="50"/>
      <c r="G239" s="51"/>
      <c r="H239" s="51"/>
      <c r="I239" s="27">
        <f t="shared" si="59"/>
        <v>0</v>
      </c>
      <c r="J239" s="119" t="str">
        <f t="shared" si="60"/>
        <v/>
      </c>
      <c r="K239" s="116" t="str">
        <f t="shared" si="61"/>
        <v/>
      </c>
      <c r="L239" s="85"/>
      <c r="M239" s="88" t="s">
        <v>25</v>
      </c>
      <c r="N239" s="97"/>
      <c r="O239" s="28">
        <f t="shared" si="62"/>
        <v>0</v>
      </c>
      <c r="P239" s="29">
        <f t="shared" si="63"/>
        <v>0</v>
      </c>
      <c r="Q239" s="29">
        <f t="shared" si="64"/>
        <v>0</v>
      </c>
      <c r="R239" s="29">
        <f t="shared" si="65"/>
        <v>0</v>
      </c>
      <c r="S239" s="30">
        <f t="shared" si="66"/>
        <v>0</v>
      </c>
      <c r="T239" s="95">
        <f t="shared" si="56"/>
        <v>0</v>
      </c>
      <c r="U239" s="32">
        <f t="shared" si="67"/>
        <v>0</v>
      </c>
      <c r="V239" s="33">
        <f t="shared" si="68"/>
        <v>0</v>
      </c>
      <c r="W239" s="32">
        <f t="shared" si="69"/>
        <v>0</v>
      </c>
      <c r="X239" s="34">
        <f t="shared" si="70"/>
        <v>0</v>
      </c>
      <c r="Y239" s="32">
        <f t="shared" si="71"/>
        <v>0</v>
      </c>
      <c r="Z239" s="32">
        <f t="shared" si="72"/>
        <v>0</v>
      </c>
      <c r="AA239" s="34">
        <f t="shared" si="57"/>
        <v>0</v>
      </c>
      <c r="AB239" s="31">
        <f t="shared" si="73"/>
        <v>0</v>
      </c>
      <c r="AC239" s="110">
        <f t="shared" si="58"/>
        <v>0</v>
      </c>
      <c r="AD239" s="35"/>
    </row>
    <row r="240" spans="1:30" ht="17.25" x14ac:dyDescent="0.25">
      <c r="A240" s="46"/>
      <c r="B240" s="47"/>
      <c r="C240" s="47"/>
      <c r="D240" s="49"/>
      <c r="E240" s="50"/>
      <c r="F240" s="50"/>
      <c r="G240" s="51"/>
      <c r="H240" s="51"/>
      <c r="I240" s="27">
        <f t="shared" si="59"/>
        <v>0</v>
      </c>
      <c r="J240" s="119" t="str">
        <f t="shared" si="60"/>
        <v/>
      </c>
      <c r="K240" s="116" t="str">
        <f t="shared" si="61"/>
        <v/>
      </c>
      <c r="L240" s="85"/>
      <c r="M240" s="88" t="s">
        <v>25</v>
      </c>
      <c r="N240" s="97"/>
      <c r="O240" s="28">
        <f t="shared" si="62"/>
        <v>0</v>
      </c>
      <c r="P240" s="29">
        <f t="shared" si="63"/>
        <v>0</v>
      </c>
      <c r="Q240" s="29">
        <f t="shared" si="64"/>
        <v>0</v>
      </c>
      <c r="R240" s="29">
        <f t="shared" si="65"/>
        <v>0</v>
      </c>
      <c r="S240" s="30">
        <f t="shared" si="66"/>
        <v>0</v>
      </c>
      <c r="T240" s="95">
        <f t="shared" si="56"/>
        <v>0</v>
      </c>
      <c r="U240" s="32">
        <f t="shared" si="67"/>
        <v>0</v>
      </c>
      <c r="V240" s="33">
        <f t="shared" si="68"/>
        <v>0</v>
      </c>
      <c r="W240" s="32">
        <f t="shared" si="69"/>
        <v>0</v>
      </c>
      <c r="X240" s="34">
        <f t="shared" si="70"/>
        <v>0</v>
      </c>
      <c r="Y240" s="32">
        <f t="shared" si="71"/>
        <v>0</v>
      </c>
      <c r="Z240" s="32">
        <f t="shared" si="72"/>
        <v>0</v>
      </c>
      <c r="AA240" s="34">
        <f t="shared" si="57"/>
        <v>0</v>
      </c>
      <c r="AB240" s="31">
        <f t="shared" si="73"/>
        <v>0</v>
      </c>
      <c r="AC240" s="110">
        <f t="shared" si="58"/>
        <v>0</v>
      </c>
      <c r="AD240" s="35"/>
    </row>
    <row r="241" spans="1:30" ht="17.25" x14ac:dyDescent="0.25">
      <c r="A241" s="46"/>
      <c r="B241" s="47"/>
      <c r="C241" s="47"/>
      <c r="D241" s="49"/>
      <c r="E241" s="50"/>
      <c r="F241" s="50"/>
      <c r="G241" s="51"/>
      <c r="H241" s="51"/>
      <c r="I241" s="27">
        <f t="shared" si="59"/>
        <v>0</v>
      </c>
      <c r="J241" s="119" t="str">
        <f t="shared" si="60"/>
        <v/>
      </c>
      <c r="K241" s="116" t="str">
        <f t="shared" si="61"/>
        <v/>
      </c>
      <c r="L241" s="85"/>
      <c r="M241" s="88" t="s">
        <v>25</v>
      </c>
      <c r="N241" s="97"/>
      <c r="O241" s="28">
        <f t="shared" si="62"/>
        <v>0</v>
      </c>
      <c r="P241" s="29">
        <f t="shared" si="63"/>
        <v>0</v>
      </c>
      <c r="Q241" s="29">
        <f t="shared" si="64"/>
        <v>0</v>
      </c>
      <c r="R241" s="29">
        <f t="shared" si="65"/>
        <v>0</v>
      </c>
      <c r="S241" s="30">
        <f t="shared" si="66"/>
        <v>0</v>
      </c>
      <c r="T241" s="95">
        <f t="shared" si="56"/>
        <v>0</v>
      </c>
      <c r="U241" s="32">
        <f t="shared" si="67"/>
        <v>0</v>
      </c>
      <c r="V241" s="33">
        <f t="shared" si="68"/>
        <v>0</v>
      </c>
      <c r="W241" s="32">
        <f t="shared" si="69"/>
        <v>0</v>
      </c>
      <c r="X241" s="34">
        <f t="shared" si="70"/>
        <v>0</v>
      </c>
      <c r="Y241" s="32">
        <f t="shared" si="71"/>
        <v>0</v>
      </c>
      <c r="Z241" s="32">
        <f t="shared" si="72"/>
        <v>0</v>
      </c>
      <c r="AA241" s="34">
        <f t="shared" si="57"/>
        <v>0</v>
      </c>
      <c r="AB241" s="31">
        <f t="shared" si="73"/>
        <v>0</v>
      </c>
      <c r="AC241" s="110">
        <f t="shared" si="58"/>
        <v>0</v>
      </c>
      <c r="AD241" s="35"/>
    </row>
    <row r="242" spans="1:30" ht="17.25" x14ac:dyDescent="0.25">
      <c r="A242" s="46"/>
      <c r="B242" s="47"/>
      <c r="C242" s="47"/>
      <c r="D242" s="49"/>
      <c r="E242" s="50"/>
      <c r="F242" s="50"/>
      <c r="G242" s="51"/>
      <c r="H242" s="51"/>
      <c r="I242" s="27">
        <f t="shared" si="59"/>
        <v>0</v>
      </c>
      <c r="J242" s="119" t="str">
        <f t="shared" si="60"/>
        <v/>
      </c>
      <c r="K242" s="116" t="str">
        <f t="shared" si="61"/>
        <v/>
      </c>
      <c r="L242" s="85"/>
      <c r="M242" s="88" t="s">
        <v>25</v>
      </c>
      <c r="N242" s="97"/>
      <c r="O242" s="28">
        <f t="shared" si="62"/>
        <v>0</v>
      </c>
      <c r="P242" s="29">
        <f t="shared" si="63"/>
        <v>0</v>
      </c>
      <c r="Q242" s="29">
        <f t="shared" si="64"/>
        <v>0</v>
      </c>
      <c r="R242" s="29">
        <f t="shared" si="65"/>
        <v>0</v>
      </c>
      <c r="S242" s="30">
        <f t="shared" si="66"/>
        <v>0</v>
      </c>
      <c r="T242" s="95">
        <f t="shared" si="56"/>
        <v>0</v>
      </c>
      <c r="U242" s="32">
        <f t="shared" si="67"/>
        <v>0</v>
      </c>
      <c r="V242" s="33">
        <f t="shared" si="68"/>
        <v>0</v>
      </c>
      <c r="W242" s="32">
        <f t="shared" si="69"/>
        <v>0</v>
      </c>
      <c r="X242" s="34">
        <f t="shared" si="70"/>
        <v>0</v>
      </c>
      <c r="Y242" s="32">
        <f t="shared" si="71"/>
        <v>0</v>
      </c>
      <c r="Z242" s="32">
        <f t="shared" si="72"/>
        <v>0</v>
      </c>
      <c r="AA242" s="34">
        <f t="shared" si="57"/>
        <v>0</v>
      </c>
      <c r="AB242" s="31">
        <f t="shared" si="73"/>
        <v>0</v>
      </c>
      <c r="AC242" s="110">
        <f t="shared" si="58"/>
        <v>0</v>
      </c>
      <c r="AD242" s="35"/>
    </row>
    <row r="243" spans="1:30" ht="17.25" x14ac:dyDescent="0.25">
      <c r="A243" s="46"/>
      <c r="B243" s="47"/>
      <c r="C243" s="47"/>
      <c r="D243" s="49"/>
      <c r="E243" s="50"/>
      <c r="F243" s="50"/>
      <c r="G243" s="51"/>
      <c r="H243" s="51"/>
      <c r="I243" s="27">
        <f t="shared" si="59"/>
        <v>0</v>
      </c>
      <c r="J243" s="119" t="str">
        <f t="shared" si="60"/>
        <v/>
      </c>
      <c r="K243" s="116" t="str">
        <f t="shared" si="61"/>
        <v/>
      </c>
      <c r="L243" s="85"/>
      <c r="M243" s="88" t="s">
        <v>25</v>
      </c>
      <c r="N243" s="97"/>
      <c r="O243" s="28">
        <f t="shared" si="62"/>
        <v>0</v>
      </c>
      <c r="P243" s="29">
        <f t="shared" si="63"/>
        <v>0</v>
      </c>
      <c r="Q243" s="29">
        <f t="shared" si="64"/>
        <v>0</v>
      </c>
      <c r="R243" s="29">
        <f t="shared" si="65"/>
        <v>0</v>
      </c>
      <c r="S243" s="30">
        <f t="shared" si="66"/>
        <v>0</v>
      </c>
      <c r="T243" s="95">
        <f t="shared" si="56"/>
        <v>0</v>
      </c>
      <c r="U243" s="32">
        <f t="shared" si="67"/>
        <v>0</v>
      </c>
      <c r="V243" s="33">
        <f t="shared" si="68"/>
        <v>0</v>
      </c>
      <c r="W243" s="32">
        <f t="shared" si="69"/>
        <v>0</v>
      </c>
      <c r="X243" s="34">
        <f t="shared" si="70"/>
        <v>0</v>
      </c>
      <c r="Y243" s="32">
        <f t="shared" si="71"/>
        <v>0</v>
      </c>
      <c r="Z243" s="32">
        <f t="shared" si="72"/>
        <v>0</v>
      </c>
      <c r="AA243" s="34">
        <f t="shared" si="57"/>
        <v>0</v>
      </c>
      <c r="AB243" s="31">
        <f t="shared" si="73"/>
        <v>0</v>
      </c>
      <c r="AC243" s="110">
        <f t="shared" si="58"/>
        <v>0</v>
      </c>
      <c r="AD243" s="35"/>
    </row>
    <row r="244" spans="1:30" ht="17.25" x14ac:dyDescent="0.25">
      <c r="A244" s="46"/>
      <c r="B244" s="47"/>
      <c r="C244" s="47"/>
      <c r="D244" s="49"/>
      <c r="E244" s="50"/>
      <c r="F244" s="50"/>
      <c r="G244" s="51"/>
      <c r="H244" s="51"/>
      <c r="I244" s="27">
        <f t="shared" si="59"/>
        <v>0</v>
      </c>
      <c r="J244" s="119" t="str">
        <f t="shared" si="60"/>
        <v/>
      </c>
      <c r="K244" s="116" t="str">
        <f t="shared" si="61"/>
        <v/>
      </c>
      <c r="L244" s="85"/>
      <c r="M244" s="88" t="s">
        <v>25</v>
      </c>
      <c r="N244" s="97"/>
      <c r="O244" s="28">
        <f t="shared" si="62"/>
        <v>0</v>
      </c>
      <c r="P244" s="29">
        <f t="shared" si="63"/>
        <v>0</v>
      </c>
      <c r="Q244" s="29">
        <f t="shared" si="64"/>
        <v>0</v>
      </c>
      <c r="R244" s="29">
        <f t="shared" si="65"/>
        <v>0</v>
      </c>
      <c r="S244" s="30">
        <f t="shared" si="66"/>
        <v>0</v>
      </c>
      <c r="T244" s="95">
        <f t="shared" si="56"/>
        <v>0</v>
      </c>
      <c r="U244" s="32">
        <f t="shared" si="67"/>
        <v>0</v>
      </c>
      <c r="V244" s="33">
        <f t="shared" si="68"/>
        <v>0</v>
      </c>
      <c r="W244" s="32">
        <f t="shared" si="69"/>
        <v>0</v>
      </c>
      <c r="X244" s="34">
        <f t="shared" si="70"/>
        <v>0</v>
      </c>
      <c r="Y244" s="32">
        <f t="shared" si="71"/>
        <v>0</v>
      </c>
      <c r="Z244" s="32">
        <f t="shared" si="72"/>
        <v>0</v>
      </c>
      <c r="AA244" s="34">
        <f t="shared" si="57"/>
        <v>0</v>
      </c>
      <c r="AB244" s="31">
        <f t="shared" si="73"/>
        <v>0</v>
      </c>
      <c r="AC244" s="110">
        <f t="shared" si="58"/>
        <v>0</v>
      </c>
      <c r="AD244" s="35"/>
    </row>
    <row r="245" spans="1:30" ht="17.25" x14ac:dyDescent="0.25">
      <c r="A245" s="46"/>
      <c r="B245" s="47"/>
      <c r="C245" s="47"/>
      <c r="D245" s="49"/>
      <c r="E245" s="50"/>
      <c r="F245" s="50"/>
      <c r="G245" s="51"/>
      <c r="H245" s="51"/>
      <c r="I245" s="27">
        <f t="shared" si="59"/>
        <v>0</v>
      </c>
      <c r="J245" s="119" t="str">
        <f t="shared" si="60"/>
        <v/>
      </c>
      <c r="K245" s="116" t="str">
        <f t="shared" si="61"/>
        <v/>
      </c>
      <c r="L245" s="85"/>
      <c r="M245" s="88" t="s">
        <v>25</v>
      </c>
      <c r="N245" s="97"/>
      <c r="O245" s="28">
        <f t="shared" si="62"/>
        <v>0</v>
      </c>
      <c r="P245" s="29">
        <f t="shared" si="63"/>
        <v>0</v>
      </c>
      <c r="Q245" s="29">
        <f t="shared" si="64"/>
        <v>0</v>
      </c>
      <c r="R245" s="29">
        <f t="shared" si="65"/>
        <v>0</v>
      </c>
      <c r="S245" s="30">
        <f t="shared" si="66"/>
        <v>0</v>
      </c>
      <c r="T245" s="95">
        <f t="shared" si="56"/>
        <v>0</v>
      </c>
      <c r="U245" s="32">
        <f t="shared" si="67"/>
        <v>0</v>
      </c>
      <c r="V245" s="33">
        <f t="shared" si="68"/>
        <v>0</v>
      </c>
      <c r="W245" s="32">
        <f t="shared" si="69"/>
        <v>0</v>
      </c>
      <c r="X245" s="34">
        <f t="shared" si="70"/>
        <v>0</v>
      </c>
      <c r="Y245" s="32">
        <f t="shared" si="71"/>
        <v>0</v>
      </c>
      <c r="Z245" s="32">
        <f t="shared" si="72"/>
        <v>0</v>
      </c>
      <c r="AA245" s="34">
        <f t="shared" si="57"/>
        <v>0</v>
      </c>
      <c r="AB245" s="31">
        <f t="shared" si="73"/>
        <v>0</v>
      </c>
      <c r="AC245" s="110">
        <f t="shared" si="58"/>
        <v>0</v>
      </c>
      <c r="AD245" s="35"/>
    </row>
    <row r="246" spans="1:30" ht="17.25" x14ac:dyDescent="0.25">
      <c r="A246" s="46"/>
      <c r="B246" s="47"/>
      <c r="C246" s="47"/>
      <c r="D246" s="49"/>
      <c r="E246" s="50"/>
      <c r="F246" s="50"/>
      <c r="G246" s="51"/>
      <c r="H246" s="51"/>
      <c r="I246" s="27">
        <f t="shared" si="59"/>
        <v>0</v>
      </c>
      <c r="J246" s="119" t="str">
        <f t="shared" si="60"/>
        <v/>
      </c>
      <c r="K246" s="116" t="str">
        <f t="shared" si="61"/>
        <v/>
      </c>
      <c r="L246" s="85"/>
      <c r="M246" s="88" t="s">
        <v>25</v>
      </c>
      <c r="N246" s="97"/>
      <c r="O246" s="28">
        <f t="shared" si="62"/>
        <v>0</v>
      </c>
      <c r="P246" s="29">
        <f t="shared" si="63"/>
        <v>0</v>
      </c>
      <c r="Q246" s="29">
        <f t="shared" si="64"/>
        <v>0</v>
      </c>
      <c r="R246" s="29">
        <f t="shared" si="65"/>
        <v>0</v>
      </c>
      <c r="S246" s="30">
        <f t="shared" si="66"/>
        <v>0</v>
      </c>
      <c r="T246" s="95">
        <f t="shared" si="56"/>
        <v>0</v>
      </c>
      <c r="U246" s="32">
        <f t="shared" si="67"/>
        <v>0</v>
      </c>
      <c r="V246" s="33">
        <f t="shared" si="68"/>
        <v>0</v>
      </c>
      <c r="W246" s="32">
        <f t="shared" si="69"/>
        <v>0</v>
      </c>
      <c r="X246" s="34">
        <f t="shared" si="70"/>
        <v>0</v>
      </c>
      <c r="Y246" s="32">
        <f t="shared" si="71"/>
        <v>0</v>
      </c>
      <c r="Z246" s="32">
        <f t="shared" si="72"/>
        <v>0</v>
      </c>
      <c r="AA246" s="34">
        <f t="shared" si="57"/>
        <v>0</v>
      </c>
      <c r="AB246" s="31">
        <f t="shared" si="73"/>
        <v>0</v>
      </c>
      <c r="AC246" s="110">
        <f t="shared" si="58"/>
        <v>0</v>
      </c>
      <c r="AD246" s="35"/>
    </row>
    <row r="247" spans="1:30" ht="17.25" x14ac:dyDescent="0.25">
      <c r="A247" s="46"/>
      <c r="B247" s="47"/>
      <c r="C247" s="47"/>
      <c r="D247" s="49"/>
      <c r="E247" s="50"/>
      <c r="F247" s="50"/>
      <c r="G247" s="51"/>
      <c r="H247" s="51"/>
      <c r="I247" s="27">
        <f t="shared" si="59"/>
        <v>0</v>
      </c>
      <c r="J247" s="119" t="str">
        <f t="shared" si="60"/>
        <v/>
      </c>
      <c r="K247" s="116" t="str">
        <f t="shared" si="61"/>
        <v/>
      </c>
      <c r="L247" s="85"/>
      <c r="M247" s="88" t="s">
        <v>25</v>
      </c>
      <c r="N247" s="97"/>
      <c r="O247" s="28">
        <f t="shared" si="62"/>
        <v>0</v>
      </c>
      <c r="P247" s="29">
        <f t="shared" si="63"/>
        <v>0</v>
      </c>
      <c r="Q247" s="29">
        <f t="shared" si="64"/>
        <v>0</v>
      </c>
      <c r="R247" s="29">
        <f t="shared" si="65"/>
        <v>0</v>
      </c>
      <c r="S247" s="30">
        <f t="shared" si="66"/>
        <v>0</v>
      </c>
      <c r="T247" s="95">
        <f t="shared" si="56"/>
        <v>0</v>
      </c>
      <c r="U247" s="32">
        <f t="shared" si="67"/>
        <v>0</v>
      </c>
      <c r="V247" s="33">
        <f t="shared" si="68"/>
        <v>0</v>
      </c>
      <c r="W247" s="32">
        <f t="shared" si="69"/>
        <v>0</v>
      </c>
      <c r="X247" s="34">
        <f t="shared" si="70"/>
        <v>0</v>
      </c>
      <c r="Y247" s="32">
        <f t="shared" si="71"/>
        <v>0</v>
      </c>
      <c r="Z247" s="32">
        <f t="shared" si="72"/>
        <v>0</v>
      </c>
      <c r="AA247" s="34">
        <f t="shared" si="57"/>
        <v>0</v>
      </c>
      <c r="AB247" s="31">
        <f t="shared" si="73"/>
        <v>0</v>
      </c>
      <c r="AC247" s="110">
        <f t="shared" si="58"/>
        <v>0</v>
      </c>
      <c r="AD247" s="35"/>
    </row>
    <row r="248" spans="1:30" ht="17.25" x14ac:dyDescent="0.25">
      <c r="A248" s="46"/>
      <c r="B248" s="47"/>
      <c r="C248" s="47"/>
      <c r="D248" s="49"/>
      <c r="E248" s="50"/>
      <c r="F248" s="50"/>
      <c r="G248" s="51"/>
      <c r="H248" s="51"/>
      <c r="I248" s="27">
        <f t="shared" si="59"/>
        <v>0</v>
      </c>
      <c r="J248" s="119" t="str">
        <f t="shared" si="60"/>
        <v/>
      </c>
      <c r="K248" s="116" t="str">
        <f t="shared" si="61"/>
        <v/>
      </c>
      <c r="L248" s="85"/>
      <c r="M248" s="88" t="s">
        <v>25</v>
      </c>
      <c r="N248" s="97"/>
      <c r="O248" s="28">
        <f t="shared" si="62"/>
        <v>0</v>
      </c>
      <c r="P248" s="29">
        <f t="shared" si="63"/>
        <v>0</v>
      </c>
      <c r="Q248" s="29">
        <f t="shared" si="64"/>
        <v>0</v>
      </c>
      <c r="R248" s="29">
        <f t="shared" si="65"/>
        <v>0</v>
      </c>
      <c r="S248" s="30">
        <f t="shared" si="66"/>
        <v>0</v>
      </c>
      <c r="T248" s="95">
        <f t="shared" si="56"/>
        <v>0</v>
      </c>
      <c r="U248" s="32">
        <f t="shared" si="67"/>
        <v>0</v>
      </c>
      <c r="V248" s="33">
        <f t="shared" si="68"/>
        <v>0</v>
      </c>
      <c r="W248" s="32">
        <f t="shared" si="69"/>
        <v>0</v>
      </c>
      <c r="X248" s="34">
        <f t="shared" si="70"/>
        <v>0</v>
      </c>
      <c r="Y248" s="32">
        <f t="shared" si="71"/>
        <v>0</v>
      </c>
      <c r="Z248" s="32">
        <f t="shared" si="72"/>
        <v>0</v>
      </c>
      <c r="AA248" s="34">
        <f t="shared" si="57"/>
        <v>0</v>
      </c>
      <c r="AB248" s="31">
        <f t="shared" si="73"/>
        <v>0</v>
      </c>
      <c r="AC248" s="110">
        <f t="shared" si="58"/>
        <v>0</v>
      </c>
      <c r="AD248" s="35"/>
    </row>
    <row r="249" spans="1:30" ht="17.25" x14ac:dyDescent="0.25">
      <c r="A249" s="46"/>
      <c r="B249" s="47"/>
      <c r="C249" s="47"/>
      <c r="D249" s="49"/>
      <c r="E249" s="50"/>
      <c r="F249" s="50"/>
      <c r="G249" s="51"/>
      <c r="H249" s="51"/>
      <c r="I249" s="27">
        <f t="shared" si="59"/>
        <v>0</v>
      </c>
      <c r="J249" s="119" t="str">
        <f t="shared" si="60"/>
        <v/>
      </c>
      <c r="K249" s="116" t="str">
        <f t="shared" si="61"/>
        <v/>
      </c>
      <c r="L249" s="85"/>
      <c r="M249" s="88" t="s">
        <v>25</v>
      </c>
      <c r="N249" s="97"/>
      <c r="O249" s="28">
        <f t="shared" si="62"/>
        <v>0</v>
      </c>
      <c r="P249" s="29">
        <f t="shared" si="63"/>
        <v>0</v>
      </c>
      <c r="Q249" s="29">
        <f t="shared" si="64"/>
        <v>0</v>
      </c>
      <c r="R249" s="29">
        <f t="shared" si="65"/>
        <v>0</v>
      </c>
      <c r="S249" s="30">
        <f t="shared" si="66"/>
        <v>0</v>
      </c>
      <c r="T249" s="95">
        <f t="shared" si="56"/>
        <v>0</v>
      </c>
      <c r="U249" s="32">
        <f t="shared" si="67"/>
        <v>0</v>
      </c>
      <c r="V249" s="33">
        <f t="shared" si="68"/>
        <v>0</v>
      </c>
      <c r="W249" s="32">
        <f t="shared" si="69"/>
        <v>0</v>
      </c>
      <c r="X249" s="34">
        <f t="shared" si="70"/>
        <v>0</v>
      </c>
      <c r="Y249" s="32">
        <f t="shared" si="71"/>
        <v>0</v>
      </c>
      <c r="Z249" s="32">
        <f t="shared" si="72"/>
        <v>0</v>
      </c>
      <c r="AA249" s="34">
        <f t="shared" si="57"/>
        <v>0</v>
      </c>
      <c r="AB249" s="31">
        <f t="shared" si="73"/>
        <v>0</v>
      </c>
      <c r="AC249" s="110">
        <f t="shared" si="58"/>
        <v>0</v>
      </c>
      <c r="AD249" s="35"/>
    </row>
    <row r="250" spans="1:30" ht="17.25" x14ac:dyDescent="0.25">
      <c r="A250" s="46"/>
      <c r="B250" s="47"/>
      <c r="C250" s="47"/>
      <c r="D250" s="49"/>
      <c r="E250" s="50"/>
      <c r="F250" s="50"/>
      <c r="G250" s="51"/>
      <c r="H250" s="51"/>
      <c r="I250" s="27">
        <f t="shared" si="59"/>
        <v>0</v>
      </c>
      <c r="J250" s="119" t="str">
        <f t="shared" si="60"/>
        <v/>
      </c>
      <c r="K250" s="116" t="str">
        <f t="shared" si="61"/>
        <v/>
      </c>
      <c r="L250" s="85"/>
      <c r="M250" s="88" t="s">
        <v>25</v>
      </c>
      <c r="N250" s="97"/>
      <c r="O250" s="28">
        <f t="shared" si="62"/>
        <v>0</v>
      </c>
      <c r="P250" s="29">
        <f t="shared" si="63"/>
        <v>0</v>
      </c>
      <c r="Q250" s="29">
        <f t="shared" si="64"/>
        <v>0</v>
      </c>
      <c r="R250" s="29">
        <f t="shared" si="65"/>
        <v>0</v>
      </c>
      <c r="S250" s="30">
        <f t="shared" si="66"/>
        <v>0</v>
      </c>
      <c r="T250" s="95">
        <f t="shared" si="56"/>
        <v>0</v>
      </c>
      <c r="U250" s="32">
        <f t="shared" si="67"/>
        <v>0</v>
      </c>
      <c r="V250" s="33">
        <f t="shared" si="68"/>
        <v>0</v>
      </c>
      <c r="W250" s="32">
        <f t="shared" si="69"/>
        <v>0</v>
      </c>
      <c r="X250" s="34">
        <f t="shared" si="70"/>
        <v>0</v>
      </c>
      <c r="Y250" s="32">
        <f t="shared" si="71"/>
        <v>0</v>
      </c>
      <c r="Z250" s="32">
        <f t="shared" si="72"/>
        <v>0</v>
      </c>
      <c r="AA250" s="34">
        <f t="shared" si="57"/>
        <v>0</v>
      </c>
      <c r="AB250" s="31">
        <f t="shared" si="73"/>
        <v>0</v>
      </c>
      <c r="AC250" s="110">
        <f t="shared" si="58"/>
        <v>0</v>
      </c>
      <c r="AD250" s="35"/>
    </row>
    <row r="251" spans="1:30" ht="17.25" x14ac:dyDescent="0.25">
      <c r="A251" s="46"/>
      <c r="B251" s="47"/>
      <c r="C251" s="47"/>
      <c r="D251" s="49"/>
      <c r="E251" s="50"/>
      <c r="F251" s="50"/>
      <c r="G251" s="51"/>
      <c r="H251" s="51"/>
      <c r="I251" s="27">
        <f t="shared" si="59"/>
        <v>0</v>
      </c>
      <c r="J251" s="119" t="str">
        <f t="shared" si="60"/>
        <v/>
      </c>
      <c r="K251" s="116" t="str">
        <f t="shared" si="61"/>
        <v/>
      </c>
      <c r="L251" s="85"/>
      <c r="M251" s="88" t="s">
        <v>25</v>
      </c>
      <c r="N251" s="97"/>
      <c r="O251" s="28">
        <f t="shared" si="62"/>
        <v>0</v>
      </c>
      <c r="P251" s="29">
        <f t="shared" si="63"/>
        <v>0</v>
      </c>
      <c r="Q251" s="29">
        <f t="shared" si="64"/>
        <v>0</v>
      </c>
      <c r="R251" s="29">
        <f t="shared" si="65"/>
        <v>0</v>
      </c>
      <c r="S251" s="30">
        <f t="shared" si="66"/>
        <v>0</v>
      </c>
      <c r="T251" s="95">
        <f t="shared" si="56"/>
        <v>0</v>
      </c>
      <c r="U251" s="32">
        <f t="shared" si="67"/>
        <v>0</v>
      </c>
      <c r="V251" s="33">
        <f t="shared" si="68"/>
        <v>0</v>
      </c>
      <c r="W251" s="32">
        <f t="shared" si="69"/>
        <v>0</v>
      </c>
      <c r="X251" s="34">
        <f t="shared" si="70"/>
        <v>0</v>
      </c>
      <c r="Y251" s="32">
        <f t="shared" si="71"/>
        <v>0</v>
      </c>
      <c r="Z251" s="32">
        <f t="shared" si="72"/>
        <v>0</v>
      </c>
      <c r="AA251" s="34">
        <f t="shared" si="57"/>
        <v>0</v>
      </c>
      <c r="AB251" s="31">
        <f t="shared" si="73"/>
        <v>0</v>
      </c>
      <c r="AC251" s="110">
        <f t="shared" si="58"/>
        <v>0</v>
      </c>
      <c r="AD251" s="35"/>
    </row>
    <row r="252" spans="1:30" ht="17.25" x14ac:dyDescent="0.25">
      <c r="A252" s="46"/>
      <c r="B252" s="47"/>
      <c r="C252" s="47"/>
      <c r="D252" s="49"/>
      <c r="E252" s="50"/>
      <c r="F252" s="50"/>
      <c r="G252" s="51"/>
      <c r="H252" s="51"/>
      <c r="I252" s="27">
        <f t="shared" si="59"/>
        <v>0</v>
      </c>
      <c r="J252" s="119" t="str">
        <f t="shared" si="60"/>
        <v/>
      </c>
      <c r="K252" s="116" t="str">
        <f t="shared" si="61"/>
        <v/>
      </c>
      <c r="L252" s="85"/>
      <c r="M252" s="88" t="s">
        <v>25</v>
      </c>
      <c r="N252" s="97"/>
      <c r="O252" s="28">
        <f t="shared" si="62"/>
        <v>0</v>
      </c>
      <c r="P252" s="29">
        <f t="shared" si="63"/>
        <v>0</v>
      </c>
      <c r="Q252" s="29">
        <f t="shared" si="64"/>
        <v>0</v>
      </c>
      <c r="R252" s="29">
        <f t="shared" si="65"/>
        <v>0</v>
      </c>
      <c r="S252" s="30">
        <f t="shared" si="66"/>
        <v>0</v>
      </c>
      <c r="T252" s="95">
        <f t="shared" si="56"/>
        <v>0</v>
      </c>
      <c r="U252" s="32">
        <f t="shared" si="67"/>
        <v>0</v>
      </c>
      <c r="V252" s="33">
        <f t="shared" si="68"/>
        <v>0</v>
      </c>
      <c r="W252" s="32">
        <f t="shared" si="69"/>
        <v>0</v>
      </c>
      <c r="X252" s="34">
        <f t="shared" si="70"/>
        <v>0</v>
      </c>
      <c r="Y252" s="32">
        <f t="shared" si="71"/>
        <v>0</v>
      </c>
      <c r="Z252" s="32">
        <f t="shared" si="72"/>
        <v>0</v>
      </c>
      <c r="AA252" s="34">
        <f t="shared" si="57"/>
        <v>0</v>
      </c>
      <c r="AB252" s="31">
        <f t="shared" si="73"/>
        <v>0</v>
      </c>
      <c r="AC252" s="110">
        <f t="shared" si="58"/>
        <v>0</v>
      </c>
      <c r="AD252" s="35"/>
    </row>
    <row r="253" spans="1:30" ht="17.25" x14ac:dyDescent="0.25">
      <c r="A253" s="46"/>
      <c r="B253" s="47"/>
      <c r="C253" s="47"/>
      <c r="D253" s="49"/>
      <c r="E253" s="50"/>
      <c r="F253" s="50"/>
      <c r="G253" s="51"/>
      <c r="H253" s="51"/>
      <c r="I253" s="27">
        <f t="shared" si="59"/>
        <v>0</v>
      </c>
      <c r="J253" s="119" t="str">
        <f t="shared" si="60"/>
        <v/>
      </c>
      <c r="K253" s="116" t="str">
        <f t="shared" si="61"/>
        <v/>
      </c>
      <c r="L253" s="85"/>
      <c r="M253" s="88" t="s">
        <v>25</v>
      </c>
      <c r="N253" s="97"/>
      <c r="O253" s="28">
        <f t="shared" si="62"/>
        <v>0</v>
      </c>
      <c r="P253" s="29">
        <f t="shared" si="63"/>
        <v>0</v>
      </c>
      <c r="Q253" s="29">
        <f t="shared" si="64"/>
        <v>0</v>
      </c>
      <c r="R253" s="29">
        <f t="shared" si="65"/>
        <v>0</v>
      </c>
      <c r="S253" s="30">
        <f t="shared" si="66"/>
        <v>0</v>
      </c>
      <c r="T253" s="95">
        <f t="shared" si="56"/>
        <v>0</v>
      </c>
      <c r="U253" s="32">
        <f t="shared" si="67"/>
        <v>0</v>
      </c>
      <c r="V253" s="33">
        <f t="shared" si="68"/>
        <v>0</v>
      </c>
      <c r="W253" s="32">
        <f t="shared" si="69"/>
        <v>0</v>
      </c>
      <c r="X253" s="34">
        <f t="shared" si="70"/>
        <v>0</v>
      </c>
      <c r="Y253" s="32">
        <f t="shared" si="71"/>
        <v>0</v>
      </c>
      <c r="Z253" s="32">
        <f t="shared" si="72"/>
        <v>0</v>
      </c>
      <c r="AA253" s="34">
        <f t="shared" si="57"/>
        <v>0</v>
      </c>
      <c r="AB253" s="31">
        <f t="shared" si="73"/>
        <v>0</v>
      </c>
      <c r="AC253" s="110">
        <f t="shared" si="58"/>
        <v>0</v>
      </c>
      <c r="AD253" s="35"/>
    </row>
    <row r="254" spans="1:30" ht="17.25" x14ac:dyDescent="0.25">
      <c r="A254" s="46"/>
      <c r="B254" s="47"/>
      <c r="C254" s="47"/>
      <c r="D254" s="49"/>
      <c r="E254" s="50"/>
      <c r="F254" s="50"/>
      <c r="G254" s="51"/>
      <c r="H254" s="51"/>
      <c r="I254" s="27">
        <f t="shared" si="59"/>
        <v>0</v>
      </c>
      <c r="J254" s="119" t="str">
        <f t="shared" si="60"/>
        <v/>
      </c>
      <c r="K254" s="116" t="str">
        <f t="shared" si="61"/>
        <v/>
      </c>
      <c r="L254" s="85"/>
      <c r="M254" s="88" t="s">
        <v>25</v>
      </c>
      <c r="N254" s="97"/>
      <c r="O254" s="28">
        <f t="shared" si="62"/>
        <v>0</v>
      </c>
      <c r="P254" s="29">
        <f t="shared" si="63"/>
        <v>0</v>
      </c>
      <c r="Q254" s="29">
        <f t="shared" si="64"/>
        <v>0</v>
      </c>
      <c r="R254" s="29">
        <f t="shared" si="65"/>
        <v>0</v>
      </c>
      <c r="S254" s="30">
        <f t="shared" si="66"/>
        <v>0</v>
      </c>
      <c r="T254" s="95">
        <f t="shared" si="56"/>
        <v>0</v>
      </c>
      <c r="U254" s="32">
        <f t="shared" si="67"/>
        <v>0</v>
      </c>
      <c r="V254" s="33">
        <f t="shared" si="68"/>
        <v>0</v>
      </c>
      <c r="W254" s="32">
        <f t="shared" si="69"/>
        <v>0</v>
      </c>
      <c r="X254" s="34">
        <f t="shared" si="70"/>
        <v>0</v>
      </c>
      <c r="Y254" s="32">
        <f t="shared" si="71"/>
        <v>0</v>
      </c>
      <c r="Z254" s="32">
        <f t="shared" si="72"/>
        <v>0</v>
      </c>
      <c r="AA254" s="34">
        <f t="shared" si="57"/>
        <v>0</v>
      </c>
      <c r="AB254" s="31">
        <f t="shared" si="73"/>
        <v>0</v>
      </c>
      <c r="AC254" s="110">
        <f t="shared" si="58"/>
        <v>0</v>
      </c>
      <c r="AD254" s="35"/>
    </row>
    <row r="255" spans="1:30" ht="17.25" x14ac:dyDescent="0.25">
      <c r="A255" s="46"/>
      <c r="B255" s="47"/>
      <c r="C255" s="47"/>
      <c r="D255" s="49"/>
      <c r="E255" s="50"/>
      <c r="F255" s="50"/>
      <c r="G255" s="51"/>
      <c r="H255" s="51"/>
      <c r="I255" s="27">
        <f t="shared" si="59"/>
        <v>0</v>
      </c>
      <c r="J255" s="119" t="str">
        <f t="shared" si="60"/>
        <v/>
      </c>
      <c r="K255" s="116" t="str">
        <f t="shared" si="61"/>
        <v/>
      </c>
      <c r="L255" s="85"/>
      <c r="M255" s="88" t="s">
        <v>25</v>
      </c>
      <c r="N255" s="97"/>
      <c r="O255" s="28">
        <f t="shared" si="62"/>
        <v>0</v>
      </c>
      <c r="P255" s="29">
        <f t="shared" si="63"/>
        <v>0</v>
      </c>
      <c r="Q255" s="29">
        <f t="shared" si="64"/>
        <v>0</v>
      </c>
      <c r="R255" s="29">
        <f t="shared" si="65"/>
        <v>0</v>
      </c>
      <c r="S255" s="30">
        <f t="shared" si="66"/>
        <v>0</v>
      </c>
      <c r="T255" s="95">
        <f t="shared" si="56"/>
        <v>0</v>
      </c>
      <c r="U255" s="32">
        <f t="shared" si="67"/>
        <v>0</v>
      </c>
      <c r="V255" s="33">
        <f t="shared" si="68"/>
        <v>0</v>
      </c>
      <c r="W255" s="32">
        <f t="shared" si="69"/>
        <v>0</v>
      </c>
      <c r="X255" s="34">
        <f t="shared" si="70"/>
        <v>0</v>
      </c>
      <c r="Y255" s="32">
        <f t="shared" si="71"/>
        <v>0</v>
      </c>
      <c r="Z255" s="32">
        <f t="shared" si="72"/>
        <v>0</v>
      </c>
      <c r="AA255" s="34">
        <f t="shared" si="57"/>
        <v>0</v>
      </c>
      <c r="AB255" s="31">
        <f t="shared" si="73"/>
        <v>0</v>
      </c>
      <c r="AC255" s="110">
        <f t="shared" si="58"/>
        <v>0</v>
      </c>
      <c r="AD255" s="35"/>
    </row>
    <row r="256" spans="1:30" ht="17.25" x14ac:dyDescent="0.25">
      <c r="A256" s="46"/>
      <c r="B256" s="47"/>
      <c r="C256" s="47"/>
      <c r="D256" s="49"/>
      <c r="E256" s="50"/>
      <c r="F256" s="50"/>
      <c r="G256" s="51"/>
      <c r="H256" s="51"/>
      <c r="I256" s="27">
        <f t="shared" si="59"/>
        <v>0</v>
      </c>
      <c r="J256" s="119" t="str">
        <f t="shared" si="60"/>
        <v/>
      </c>
      <c r="K256" s="116" t="str">
        <f t="shared" si="61"/>
        <v/>
      </c>
      <c r="L256" s="85"/>
      <c r="M256" s="88" t="s">
        <v>25</v>
      </c>
      <c r="N256" s="97"/>
      <c r="O256" s="28">
        <f t="shared" si="62"/>
        <v>0</v>
      </c>
      <c r="P256" s="29">
        <f t="shared" si="63"/>
        <v>0</v>
      </c>
      <c r="Q256" s="29">
        <f t="shared" si="64"/>
        <v>0</v>
      </c>
      <c r="R256" s="29">
        <f t="shared" si="65"/>
        <v>0</v>
      </c>
      <c r="S256" s="30">
        <f t="shared" si="66"/>
        <v>0</v>
      </c>
      <c r="T256" s="95">
        <f t="shared" si="56"/>
        <v>0</v>
      </c>
      <c r="U256" s="32">
        <f t="shared" si="67"/>
        <v>0</v>
      </c>
      <c r="V256" s="33">
        <f t="shared" si="68"/>
        <v>0</v>
      </c>
      <c r="W256" s="32">
        <f t="shared" si="69"/>
        <v>0</v>
      </c>
      <c r="X256" s="34">
        <f t="shared" si="70"/>
        <v>0</v>
      </c>
      <c r="Y256" s="32">
        <f t="shared" si="71"/>
        <v>0</v>
      </c>
      <c r="Z256" s="32">
        <f t="shared" si="72"/>
        <v>0</v>
      </c>
      <c r="AA256" s="34">
        <f t="shared" si="57"/>
        <v>0</v>
      </c>
      <c r="AB256" s="31">
        <f t="shared" si="73"/>
        <v>0</v>
      </c>
      <c r="AC256" s="110">
        <f t="shared" si="58"/>
        <v>0</v>
      </c>
      <c r="AD256" s="35"/>
    </row>
    <row r="257" spans="1:30" ht="17.25" x14ac:dyDescent="0.25">
      <c r="A257" s="46"/>
      <c r="B257" s="47"/>
      <c r="C257" s="47"/>
      <c r="D257" s="49"/>
      <c r="E257" s="50"/>
      <c r="F257" s="50"/>
      <c r="G257" s="51"/>
      <c r="H257" s="51"/>
      <c r="I257" s="27">
        <f t="shared" si="59"/>
        <v>0</v>
      </c>
      <c r="J257" s="119" t="str">
        <f t="shared" si="60"/>
        <v/>
      </c>
      <c r="K257" s="116" t="str">
        <f t="shared" si="61"/>
        <v/>
      </c>
      <c r="L257" s="85"/>
      <c r="M257" s="88" t="s">
        <v>25</v>
      </c>
      <c r="N257" s="97"/>
      <c r="O257" s="28">
        <f t="shared" si="62"/>
        <v>0</v>
      </c>
      <c r="P257" s="29">
        <f t="shared" si="63"/>
        <v>0</v>
      </c>
      <c r="Q257" s="29">
        <f t="shared" si="64"/>
        <v>0</v>
      </c>
      <c r="R257" s="29">
        <f t="shared" si="65"/>
        <v>0</v>
      </c>
      <c r="S257" s="30">
        <f t="shared" si="66"/>
        <v>0</v>
      </c>
      <c r="T257" s="95">
        <f t="shared" si="56"/>
        <v>0</v>
      </c>
      <c r="U257" s="32">
        <f t="shared" si="67"/>
        <v>0</v>
      </c>
      <c r="V257" s="33">
        <f t="shared" si="68"/>
        <v>0</v>
      </c>
      <c r="W257" s="32">
        <f t="shared" si="69"/>
        <v>0</v>
      </c>
      <c r="X257" s="34">
        <f t="shared" si="70"/>
        <v>0</v>
      </c>
      <c r="Y257" s="32">
        <f t="shared" si="71"/>
        <v>0</v>
      </c>
      <c r="Z257" s="32">
        <f t="shared" si="72"/>
        <v>0</v>
      </c>
      <c r="AA257" s="34">
        <f t="shared" si="57"/>
        <v>0</v>
      </c>
      <c r="AB257" s="31">
        <f t="shared" si="73"/>
        <v>0</v>
      </c>
      <c r="AC257" s="110">
        <f t="shared" si="58"/>
        <v>0</v>
      </c>
      <c r="AD257" s="35"/>
    </row>
    <row r="258" spans="1:30" ht="17.25" x14ac:dyDescent="0.25">
      <c r="A258" s="46"/>
      <c r="B258" s="47"/>
      <c r="C258" s="47"/>
      <c r="D258" s="49"/>
      <c r="E258" s="50"/>
      <c r="F258" s="50"/>
      <c r="G258" s="51"/>
      <c r="H258" s="51"/>
      <c r="I258" s="27">
        <f t="shared" si="59"/>
        <v>0</v>
      </c>
      <c r="J258" s="119" t="str">
        <f t="shared" si="60"/>
        <v/>
      </c>
      <c r="K258" s="116" t="str">
        <f t="shared" si="61"/>
        <v/>
      </c>
      <c r="L258" s="85"/>
      <c r="M258" s="88" t="s">
        <v>25</v>
      </c>
      <c r="N258" s="97"/>
      <c r="O258" s="28">
        <f t="shared" si="62"/>
        <v>0</v>
      </c>
      <c r="P258" s="29">
        <f t="shared" si="63"/>
        <v>0</v>
      </c>
      <c r="Q258" s="29">
        <f t="shared" si="64"/>
        <v>0</v>
      </c>
      <c r="R258" s="29">
        <f t="shared" si="65"/>
        <v>0</v>
      </c>
      <c r="S258" s="30">
        <f t="shared" si="66"/>
        <v>0</v>
      </c>
      <c r="T258" s="95">
        <f t="shared" si="56"/>
        <v>0</v>
      </c>
      <c r="U258" s="32">
        <f t="shared" si="67"/>
        <v>0</v>
      </c>
      <c r="V258" s="33">
        <f t="shared" si="68"/>
        <v>0</v>
      </c>
      <c r="W258" s="32">
        <f t="shared" si="69"/>
        <v>0</v>
      </c>
      <c r="X258" s="34">
        <f t="shared" si="70"/>
        <v>0</v>
      </c>
      <c r="Y258" s="32">
        <f t="shared" si="71"/>
        <v>0</v>
      </c>
      <c r="Z258" s="32">
        <f t="shared" si="72"/>
        <v>0</v>
      </c>
      <c r="AA258" s="34">
        <f t="shared" si="57"/>
        <v>0</v>
      </c>
      <c r="AB258" s="31">
        <f t="shared" si="73"/>
        <v>0</v>
      </c>
      <c r="AC258" s="110">
        <f t="shared" si="58"/>
        <v>0</v>
      </c>
      <c r="AD258" s="35"/>
    </row>
    <row r="259" spans="1:30" ht="17.25" x14ac:dyDescent="0.25">
      <c r="A259" s="46"/>
      <c r="B259" s="47"/>
      <c r="C259" s="47"/>
      <c r="D259" s="49"/>
      <c r="E259" s="50"/>
      <c r="F259" s="50"/>
      <c r="G259" s="51"/>
      <c r="H259" s="51"/>
      <c r="I259" s="27">
        <f t="shared" si="59"/>
        <v>0</v>
      </c>
      <c r="J259" s="119" t="str">
        <f t="shared" si="60"/>
        <v/>
      </c>
      <c r="K259" s="116" t="str">
        <f t="shared" si="61"/>
        <v/>
      </c>
      <c r="L259" s="85"/>
      <c r="M259" s="88" t="s">
        <v>25</v>
      </c>
      <c r="N259" s="97"/>
      <c r="O259" s="28">
        <f t="shared" si="62"/>
        <v>0</v>
      </c>
      <c r="P259" s="29">
        <f t="shared" si="63"/>
        <v>0</v>
      </c>
      <c r="Q259" s="29">
        <f t="shared" si="64"/>
        <v>0</v>
      </c>
      <c r="R259" s="29">
        <f t="shared" si="65"/>
        <v>0</v>
      </c>
      <c r="S259" s="30">
        <f t="shared" si="66"/>
        <v>0</v>
      </c>
      <c r="T259" s="95">
        <f t="shared" si="56"/>
        <v>0</v>
      </c>
      <c r="U259" s="32">
        <f t="shared" si="67"/>
        <v>0</v>
      </c>
      <c r="V259" s="33">
        <f t="shared" si="68"/>
        <v>0</v>
      </c>
      <c r="W259" s="32">
        <f t="shared" si="69"/>
        <v>0</v>
      </c>
      <c r="X259" s="34">
        <f t="shared" si="70"/>
        <v>0</v>
      </c>
      <c r="Y259" s="32">
        <f t="shared" si="71"/>
        <v>0</v>
      </c>
      <c r="Z259" s="32">
        <f t="shared" si="72"/>
        <v>0</v>
      </c>
      <c r="AA259" s="34">
        <f t="shared" si="57"/>
        <v>0</v>
      </c>
      <c r="AB259" s="31">
        <f t="shared" si="73"/>
        <v>0</v>
      </c>
      <c r="AC259" s="110">
        <f t="shared" si="58"/>
        <v>0</v>
      </c>
      <c r="AD259" s="35"/>
    </row>
    <row r="260" spans="1:30" ht="17.25" x14ac:dyDescent="0.25">
      <c r="A260" s="46"/>
      <c r="B260" s="47"/>
      <c r="C260" s="47"/>
      <c r="D260" s="49"/>
      <c r="E260" s="50"/>
      <c r="F260" s="50"/>
      <c r="G260" s="51"/>
      <c r="H260" s="51"/>
      <c r="I260" s="27">
        <f t="shared" si="59"/>
        <v>0</v>
      </c>
      <c r="J260" s="119" t="str">
        <f t="shared" si="60"/>
        <v/>
      </c>
      <c r="K260" s="116" t="str">
        <f t="shared" si="61"/>
        <v/>
      </c>
      <c r="L260" s="85"/>
      <c r="M260" s="88" t="s">
        <v>25</v>
      </c>
      <c r="N260" s="97"/>
      <c r="O260" s="28">
        <f t="shared" si="62"/>
        <v>0</v>
      </c>
      <c r="P260" s="29">
        <f t="shared" si="63"/>
        <v>0</v>
      </c>
      <c r="Q260" s="29">
        <f t="shared" si="64"/>
        <v>0</v>
      </c>
      <c r="R260" s="29">
        <f t="shared" si="65"/>
        <v>0</v>
      </c>
      <c r="S260" s="30">
        <f t="shared" si="66"/>
        <v>0</v>
      </c>
      <c r="T260" s="95">
        <f t="shared" si="56"/>
        <v>0</v>
      </c>
      <c r="U260" s="32">
        <f t="shared" si="67"/>
        <v>0</v>
      </c>
      <c r="V260" s="33">
        <f t="shared" si="68"/>
        <v>0</v>
      </c>
      <c r="W260" s="32">
        <f t="shared" si="69"/>
        <v>0</v>
      </c>
      <c r="X260" s="34">
        <f t="shared" si="70"/>
        <v>0</v>
      </c>
      <c r="Y260" s="32">
        <f t="shared" si="71"/>
        <v>0</v>
      </c>
      <c r="Z260" s="32">
        <f t="shared" si="72"/>
        <v>0</v>
      </c>
      <c r="AA260" s="34">
        <f t="shared" si="57"/>
        <v>0</v>
      </c>
      <c r="AB260" s="31">
        <f t="shared" si="73"/>
        <v>0</v>
      </c>
      <c r="AC260" s="110">
        <f t="shared" si="58"/>
        <v>0</v>
      </c>
      <c r="AD260" s="35"/>
    </row>
    <row r="261" spans="1:30" ht="17.25" x14ac:dyDescent="0.25">
      <c r="A261" s="46"/>
      <c r="B261" s="47"/>
      <c r="C261" s="47"/>
      <c r="D261" s="49"/>
      <c r="E261" s="50"/>
      <c r="F261" s="50"/>
      <c r="G261" s="51"/>
      <c r="H261" s="51"/>
      <c r="I261" s="27">
        <f t="shared" si="59"/>
        <v>0</v>
      </c>
      <c r="J261" s="119" t="str">
        <f t="shared" si="60"/>
        <v/>
      </c>
      <c r="K261" s="116" t="str">
        <f t="shared" si="61"/>
        <v/>
      </c>
      <c r="L261" s="85"/>
      <c r="M261" s="88" t="s">
        <v>25</v>
      </c>
      <c r="N261" s="97"/>
      <c r="O261" s="28">
        <f t="shared" si="62"/>
        <v>0</v>
      </c>
      <c r="P261" s="29">
        <f t="shared" si="63"/>
        <v>0</v>
      </c>
      <c r="Q261" s="29">
        <f t="shared" si="64"/>
        <v>0</v>
      </c>
      <c r="R261" s="29">
        <f t="shared" si="65"/>
        <v>0</v>
      </c>
      <c r="S261" s="30">
        <f t="shared" si="66"/>
        <v>0</v>
      </c>
      <c r="T261" s="95">
        <f t="shared" si="56"/>
        <v>0</v>
      </c>
      <c r="U261" s="32">
        <f t="shared" si="67"/>
        <v>0</v>
      </c>
      <c r="V261" s="33">
        <f t="shared" si="68"/>
        <v>0</v>
      </c>
      <c r="W261" s="32">
        <f t="shared" si="69"/>
        <v>0</v>
      </c>
      <c r="X261" s="34">
        <f t="shared" si="70"/>
        <v>0</v>
      </c>
      <c r="Y261" s="32">
        <f t="shared" si="71"/>
        <v>0</v>
      </c>
      <c r="Z261" s="32">
        <f t="shared" si="72"/>
        <v>0</v>
      </c>
      <c r="AA261" s="34">
        <f t="shared" si="57"/>
        <v>0</v>
      </c>
      <c r="AB261" s="31">
        <f t="shared" si="73"/>
        <v>0</v>
      </c>
      <c r="AC261" s="110">
        <f t="shared" si="58"/>
        <v>0</v>
      </c>
      <c r="AD261" s="35"/>
    </row>
    <row r="262" spans="1:30" ht="17.25" x14ac:dyDescent="0.25">
      <c r="A262" s="46"/>
      <c r="B262" s="47"/>
      <c r="C262" s="47"/>
      <c r="D262" s="49"/>
      <c r="E262" s="50"/>
      <c r="F262" s="50"/>
      <c r="G262" s="51"/>
      <c r="H262" s="51"/>
      <c r="I262" s="27">
        <f t="shared" si="59"/>
        <v>0</v>
      </c>
      <c r="J262" s="119" t="str">
        <f t="shared" si="60"/>
        <v/>
      </c>
      <c r="K262" s="116" t="str">
        <f t="shared" si="61"/>
        <v/>
      </c>
      <c r="L262" s="85"/>
      <c r="M262" s="88" t="s">
        <v>25</v>
      </c>
      <c r="N262" s="97"/>
      <c r="O262" s="28">
        <f t="shared" si="62"/>
        <v>0</v>
      </c>
      <c r="P262" s="29">
        <f t="shared" si="63"/>
        <v>0</v>
      </c>
      <c r="Q262" s="29">
        <f t="shared" si="64"/>
        <v>0</v>
      </c>
      <c r="R262" s="29">
        <f t="shared" si="65"/>
        <v>0</v>
      </c>
      <c r="S262" s="30">
        <f t="shared" si="66"/>
        <v>0</v>
      </c>
      <c r="T262" s="95">
        <f t="shared" si="56"/>
        <v>0</v>
      </c>
      <c r="U262" s="32">
        <f t="shared" si="67"/>
        <v>0</v>
      </c>
      <c r="V262" s="33">
        <f t="shared" si="68"/>
        <v>0</v>
      </c>
      <c r="W262" s="32">
        <f t="shared" si="69"/>
        <v>0</v>
      </c>
      <c r="X262" s="34">
        <f t="shared" si="70"/>
        <v>0</v>
      </c>
      <c r="Y262" s="32">
        <f t="shared" si="71"/>
        <v>0</v>
      </c>
      <c r="Z262" s="32">
        <f t="shared" si="72"/>
        <v>0</v>
      </c>
      <c r="AA262" s="34">
        <f t="shared" si="57"/>
        <v>0</v>
      </c>
      <c r="AB262" s="31">
        <f t="shared" si="73"/>
        <v>0</v>
      </c>
      <c r="AC262" s="110">
        <f t="shared" si="58"/>
        <v>0</v>
      </c>
      <c r="AD262" s="35"/>
    </row>
    <row r="263" spans="1:30" ht="17.25" x14ac:dyDescent="0.25">
      <c r="A263" s="46"/>
      <c r="B263" s="47"/>
      <c r="C263" s="47"/>
      <c r="D263" s="49"/>
      <c r="E263" s="50"/>
      <c r="F263" s="50"/>
      <c r="G263" s="51"/>
      <c r="H263" s="51"/>
      <c r="I263" s="27">
        <f t="shared" si="59"/>
        <v>0</v>
      </c>
      <c r="J263" s="119" t="str">
        <f t="shared" si="60"/>
        <v/>
      </c>
      <c r="K263" s="116" t="str">
        <f t="shared" si="61"/>
        <v/>
      </c>
      <c r="L263" s="85"/>
      <c r="M263" s="88" t="s">
        <v>25</v>
      </c>
      <c r="N263" s="97"/>
      <c r="O263" s="28">
        <f t="shared" si="62"/>
        <v>0</v>
      </c>
      <c r="P263" s="29">
        <f t="shared" si="63"/>
        <v>0</v>
      </c>
      <c r="Q263" s="29">
        <f t="shared" si="64"/>
        <v>0</v>
      </c>
      <c r="R263" s="29">
        <f t="shared" si="65"/>
        <v>0</v>
      </c>
      <c r="S263" s="30">
        <f t="shared" si="66"/>
        <v>0</v>
      </c>
      <c r="T263" s="95">
        <f t="shared" ref="T263:T326" si="74">IF(L263=0,0,IF((L263&lt;5000),5000,L263))</f>
        <v>0</v>
      </c>
      <c r="U263" s="32">
        <f t="shared" si="67"/>
        <v>0</v>
      </c>
      <c r="V263" s="33">
        <f t="shared" si="68"/>
        <v>0</v>
      </c>
      <c r="W263" s="32">
        <f t="shared" si="69"/>
        <v>0</v>
      </c>
      <c r="X263" s="34">
        <f t="shared" si="70"/>
        <v>0</v>
      </c>
      <c r="Y263" s="32">
        <f t="shared" si="71"/>
        <v>0</v>
      </c>
      <c r="Z263" s="32">
        <f t="shared" si="72"/>
        <v>0</v>
      </c>
      <c r="AA263" s="34">
        <f t="shared" ref="AA263:AA326" si="75">IF(AND(N263&gt;0,H263&gt;0,Y263&lt;P263),(ROUND(P263-Y263,2)),0)</f>
        <v>0</v>
      </c>
      <c r="AB263" s="31">
        <f t="shared" si="73"/>
        <v>0</v>
      </c>
      <c r="AC263" s="110">
        <f t="shared" ref="AC263:AC326" si="76">ROUND((X263*G263)+(AA263*H263),2)</f>
        <v>0</v>
      </c>
      <c r="AD263" s="35"/>
    </row>
    <row r="264" spans="1:30" ht="17.25" x14ac:dyDescent="0.25">
      <c r="A264" s="46"/>
      <c r="B264" s="47"/>
      <c r="C264" s="47"/>
      <c r="D264" s="49"/>
      <c r="E264" s="50"/>
      <c r="F264" s="50"/>
      <c r="G264" s="51"/>
      <c r="H264" s="51"/>
      <c r="I264" s="27">
        <f t="shared" ref="I264:I327" si="77">G264+H264</f>
        <v>0</v>
      </c>
      <c r="J264" s="119" t="str">
        <f t="shared" ref="J264:J327" si="78">IF(I264&gt;0,IF(I264&gt;365,"Errore! MAX 365",IF((F264-E264+1)=I264,"ok","Errore! Verificare Giorni")),"")</f>
        <v/>
      </c>
      <c r="K264" s="116" t="str">
        <f t="shared" ref="K264:K327" si="79">IF((I264&gt;0),(F264-E264+1)-H264,"")</f>
        <v/>
      </c>
      <c r="L264" s="85"/>
      <c r="M264" s="88" t="s">
        <v>25</v>
      </c>
      <c r="N264" s="97"/>
      <c r="O264" s="28">
        <f t="shared" ref="O264:O327" si="80">IF(N264&lt;59.2,N264,59.2)</f>
        <v>0</v>
      </c>
      <c r="P264" s="29">
        <f t="shared" ref="P264:P327" si="81">IF(N264=0,0,O264-13.49)</f>
        <v>0</v>
      </c>
      <c r="Q264" s="29">
        <f t="shared" ref="Q264:Q327" si="82">ROUND(G264*O264,2)</f>
        <v>0</v>
      </c>
      <c r="R264" s="29">
        <f t="shared" ref="R264:R327" si="83">ROUND(H264*P264,2)</f>
        <v>0</v>
      </c>
      <c r="S264" s="30">
        <f t="shared" ref="S264:S327" si="84">ROUND(Q264+R264,2)</f>
        <v>0</v>
      </c>
      <c r="T264" s="95">
        <f t="shared" si="74"/>
        <v>0</v>
      </c>
      <c r="U264" s="32">
        <f t="shared" ref="U264:U327" si="85">IF(T264=0,0,ROUND((T264-5000)/(20000-5000),2))</f>
        <v>0</v>
      </c>
      <c r="V264" s="33">
        <f t="shared" ref="V264:V327" si="86">IF(M264="NO",0,IF(M264="SI",17.02,0))</f>
        <v>0</v>
      </c>
      <c r="W264" s="32">
        <f t="shared" ref="W264:W327" si="87">IF(AND(N264&gt;0,G264&gt;0),ROUND((U264*(O264-V264)+V264),2),0)</f>
        <v>0</v>
      </c>
      <c r="X264" s="34">
        <f t="shared" ref="X264:X327" si="88">IF(AND(N264&gt;0,G264&gt;0),ROUND(O264-W264,2),0)</f>
        <v>0</v>
      </c>
      <c r="Y264" s="32">
        <f t="shared" ref="Y264:Y327" si="89">IF(AND(N264&gt;0,H264&gt;0),(ROUND((U264*(P264-V264)+V264),2)),0)</f>
        <v>0</v>
      </c>
      <c r="Z264" s="32">
        <f t="shared" ref="Z264:Z327" si="90">IF(P264&lt;Y264,P264,Y264)</f>
        <v>0</v>
      </c>
      <c r="AA264" s="34">
        <f t="shared" si="75"/>
        <v>0</v>
      </c>
      <c r="AB264" s="31">
        <f t="shared" ref="AB264:AB327" si="91">ROUND((W264*G264)+(Z264*H264),2)</f>
        <v>0</v>
      </c>
      <c r="AC264" s="110">
        <f t="shared" si="76"/>
        <v>0</v>
      </c>
      <c r="AD264" s="35"/>
    </row>
    <row r="265" spans="1:30" ht="17.25" x14ac:dyDescent="0.25">
      <c r="A265" s="46"/>
      <c r="B265" s="47"/>
      <c r="C265" s="47"/>
      <c r="D265" s="49"/>
      <c r="E265" s="50"/>
      <c r="F265" s="50"/>
      <c r="G265" s="51"/>
      <c r="H265" s="51"/>
      <c r="I265" s="27">
        <f t="shared" si="77"/>
        <v>0</v>
      </c>
      <c r="J265" s="119" t="str">
        <f t="shared" si="78"/>
        <v/>
      </c>
      <c r="K265" s="116" t="str">
        <f t="shared" si="79"/>
        <v/>
      </c>
      <c r="L265" s="85"/>
      <c r="M265" s="88" t="s">
        <v>25</v>
      </c>
      <c r="N265" s="97"/>
      <c r="O265" s="28">
        <f t="shared" si="80"/>
        <v>0</v>
      </c>
      <c r="P265" s="29">
        <f t="shared" si="81"/>
        <v>0</v>
      </c>
      <c r="Q265" s="29">
        <f t="shared" si="82"/>
        <v>0</v>
      </c>
      <c r="R265" s="29">
        <f t="shared" si="83"/>
        <v>0</v>
      </c>
      <c r="S265" s="30">
        <f t="shared" si="84"/>
        <v>0</v>
      </c>
      <c r="T265" s="95">
        <f t="shared" si="74"/>
        <v>0</v>
      </c>
      <c r="U265" s="32">
        <f t="shared" si="85"/>
        <v>0</v>
      </c>
      <c r="V265" s="33">
        <f t="shared" si="86"/>
        <v>0</v>
      </c>
      <c r="W265" s="32">
        <f t="shared" si="87"/>
        <v>0</v>
      </c>
      <c r="X265" s="34">
        <f t="shared" si="88"/>
        <v>0</v>
      </c>
      <c r="Y265" s="32">
        <f t="shared" si="89"/>
        <v>0</v>
      </c>
      <c r="Z265" s="32">
        <f t="shared" si="90"/>
        <v>0</v>
      </c>
      <c r="AA265" s="34">
        <f t="shared" si="75"/>
        <v>0</v>
      </c>
      <c r="AB265" s="31">
        <f t="shared" si="91"/>
        <v>0</v>
      </c>
      <c r="AC265" s="110">
        <f t="shared" si="76"/>
        <v>0</v>
      </c>
      <c r="AD265" s="35"/>
    </row>
    <row r="266" spans="1:30" ht="17.25" x14ac:dyDescent="0.25">
      <c r="A266" s="46"/>
      <c r="B266" s="47"/>
      <c r="C266" s="47"/>
      <c r="D266" s="49"/>
      <c r="E266" s="50"/>
      <c r="F266" s="50"/>
      <c r="G266" s="51"/>
      <c r="H266" s="51"/>
      <c r="I266" s="27">
        <f t="shared" si="77"/>
        <v>0</v>
      </c>
      <c r="J266" s="119" t="str">
        <f t="shared" si="78"/>
        <v/>
      </c>
      <c r="K266" s="116" t="str">
        <f t="shared" si="79"/>
        <v/>
      </c>
      <c r="L266" s="85"/>
      <c r="M266" s="88" t="s">
        <v>25</v>
      </c>
      <c r="N266" s="97"/>
      <c r="O266" s="28">
        <f t="shared" si="80"/>
        <v>0</v>
      </c>
      <c r="P266" s="29">
        <f t="shared" si="81"/>
        <v>0</v>
      </c>
      <c r="Q266" s="29">
        <f t="shared" si="82"/>
        <v>0</v>
      </c>
      <c r="R266" s="29">
        <f t="shared" si="83"/>
        <v>0</v>
      </c>
      <c r="S266" s="30">
        <f t="shared" si="84"/>
        <v>0</v>
      </c>
      <c r="T266" s="95">
        <f t="shared" si="74"/>
        <v>0</v>
      </c>
      <c r="U266" s="32">
        <f t="shared" si="85"/>
        <v>0</v>
      </c>
      <c r="V266" s="33">
        <f t="shared" si="86"/>
        <v>0</v>
      </c>
      <c r="W266" s="32">
        <f t="shared" si="87"/>
        <v>0</v>
      </c>
      <c r="X266" s="34">
        <f t="shared" si="88"/>
        <v>0</v>
      </c>
      <c r="Y266" s="32">
        <f t="shared" si="89"/>
        <v>0</v>
      </c>
      <c r="Z266" s="32">
        <f t="shared" si="90"/>
        <v>0</v>
      </c>
      <c r="AA266" s="34">
        <f t="shared" si="75"/>
        <v>0</v>
      </c>
      <c r="AB266" s="31">
        <f t="shared" si="91"/>
        <v>0</v>
      </c>
      <c r="AC266" s="110">
        <f t="shared" si="76"/>
        <v>0</v>
      </c>
      <c r="AD266" s="35"/>
    </row>
    <row r="267" spans="1:30" ht="17.25" x14ac:dyDescent="0.25">
      <c r="A267" s="46"/>
      <c r="B267" s="47"/>
      <c r="C267" s="47"/>
      <c r="D267" s="49"/>
      <c r="E267" s="50"/>
      <c r="F267" s="50"/>
      <c r="G267" s="51"/>
      <c r="H267" s="51"/>
      <c r="I267" s="27">
        <f t="shared" si="77"/>
        <v>0</v>
      </c>
      <c r="J267" s="119" t="str">
        <f t="shared" si="78"/>
        <v/>
      </c>
      <c r="K267" s="116" t="str">
        <f t="shared" si="79"/>
        <v/>
      </c>
      <c r="L267" s="85"/>
      <c r="M267" s="88" t="s">
        <v>25</v>
      </c>
      <c r="N267" s="97"/>
      <c r="O267" s="28">
        <f t="shared" si="80"/>
        <v>0</v>
      </c>
      <c r="P267" s="29">
        <f t="shared" si="81"/>
        <v>0</v>
      </c>
      <c r="Q267" s="29">
        <f t="shared" si="82"/>
        <v>0</v>
      </c>
      <c r="R267" s="29">
        <f t="shared" si="83"/>
        <v>0</v>
      </c>
      <c r="S267" s="30">
        <f t="shared" si="84"/>
        <v>0</v>
      </c>
      <c r="T267" s="95">
        <f t="shared" si="74"/>
        <v>0</v>
      </c>
      <c r="U267" s="32">
        <f t="shared" si="85"/>
        <v>0</v>
      </c>
      <c r="V267" s="33">
        <f t="shared" si="86"/>
        <v>0</v>
      </c>
      <c r="W267" s="32">
        <f t="shared" si="87"/>
        <v>0</v>
      </c>
      <c r="X267" s="34">
        <f t="shared" si="88"/>
        <v>0</v>
      </c>
      <c r="Y267" s="32">
        <f t="shared" si="89"/>
        <v>0</v>
      </c>
      <c r="Z267" s="32">
        <f t="shared" si="90"/>
        <v>0</v>
      </c>
      <c r="AA267" s="34">
        <f t="shared" si="75"/>
        <v>0</v>
      </c>
      <c r="AB267" s="31">
        <f t="shared" si="91"/>
        <v>0</v>
      </c>
      <c r="AC267" s="110">
        <f t="shared" si="76"/>
        <v>0</v>
      </c>
      <c r="AD267" s="35"/>
    </row>
    <row r="268" spans="1:30" ht="17.25" x14ac:dyDescent="0.25">
      <c r="A268" s="46"/>
      <c r="B268" s="47"/>
      <c r="C268" s="47"/>
      <c r="D268" s="49"/>
      <c r="E268" s="50"/>
      <c r="F268" s="50"/>
      <c r="G268" s="51"/>
      <c r="H268" s="51"/>
      <c r="I268" s="27">
        <f t="shared" si="77"/>
        <v>0</v>
      </c>
      <c r="J268" s="119" t="str">
        <f t="shared" si="78"/>
        <v/>
      </c>
      <c r="K268" s="116" t="str">
        <f t="shared" si="79"/>
        <v/>
      </c>
      <c r="L268" s="85"/>
      <c r="M268" s="88" t="s">
        <v>25</v>
      </c>
      <c r="N268" s="97"/>
      <c r="O268" s="28">
        <f t="shared" si="80"/>
        <v>0</v>
      </c>
      <c r="P268" s="29">
        <f t="shared" si="81"/>
        <v>0</v>
      </c>
      <c r="Q268" s="29">
        <f t="shared" si="82"/>
        <v>0</v>
      </c>
      <c r="R268" s="29">
        <f t="shared" si="83"/>
        <v>0</v>
      </c>
      <c r="S268" s="30">
        <f t="shared" si="84"/>
        <v>0</v>
      </c>
      <c r="T268" s="95">
        <f t="shared" si="74"/>
        <v>0</v>
      </c>
      <c r="U268" s="32">
        <f t="shared" si="85"/>
        <v>0</v>
      </c>
      <c r="V268" s="33">
        <f t="shared" si="86"/>
        <v>0</v>
      </c>
      <c r="W268" s="32">
        <f t="shared" si="87"/>
        <v>0</v>
      </c>
      <c r="X268" s="34">
        <f t="shared" si="88"/>
        <v>0</v>
      </c>
      <c r="Y268" s="32">
        <f t="shared" si="89"/>
        <v>0</v>
      </c>
      <c r="Z268" s="32">
        <f t="shared" si="90"/>
        <v>0</v>
      </c>
      <c r="AA268" s="34">
        <f t="shared" si="75"/>
        <v>0</v>
      </c>
      <c r="AB268" s="31">
        <f t="shared" si="91"/>
        <v>0</v>
      </c>
      <c r="AC268" s="110">
        <f t="shared" si="76"/>
        <v>0</v>
      </c>
      <c r="AD268" s="35"/>
    </row>
    <row r="269" spans="1:30" ht="17.25" x14ac:dyDescent="0.25">
      <c r="A269" s="46"/>
      <c r="B269" s="47"/>
      <c r="C269" s="47"/>
      <c r="D269" s="49"/>
      <c r="E269" s="50"/>
      <c r="F269" s="50"/>
      <c r="G269" s="51"/>
      <c r="H269" s="51"/>
      <c r="I269" s="27">
        <f t="shared" si="77"/>
        <v>0</v>
      </c>
      <c r="J269" s="119" t="str">
        <f t="shared" si="78"/>
        <v/>
      </c>
      <c r="K269" s="116" t="str">
        <f t="shared" si="79"/>
        <v/>
      </c>
      <c r="L269" s="85"/>
      <c r="M269" s="88" t="s">
        <v>25</v>
      </c>
      <c r="N269" s="97"/>
      <c r="O269" s="28">
        <f t="shared" si="80"/>
        <v>0</v>
      </c>
      <c r="P269" s="29">
        <f t="shared" si="81"/>
        <v>0</v>
      </c>
      <c r="Q269" s="29">
        <f t="shared" si="82"/>
        <v>0</v>
      </c>
      <c r="R269" s="29">
        <f t="shared" si="83"/>
        <v>0</v>
      </c>
      <c r="S269" s="30">
        <f t="shared" si="84"/>
        <v>0</v>
      </c>
      <c r="T269" s="95">
        <f t="shared" si="74"/>
        <v>0</v>
      </c>
      <c r="U269" s="32">
        <f t="shared" si="85"/>
        <v>0</v>
      </c>
      <c r="V269" s="33">
        <f t="shared" si="86"/>
        <v>0</v>
      </c>
      <c r="W269" s="32">
        <f t="shared" si="87"/>
        <v>0</v>
      </c>
      <c r="X269" s="34">
        <f t="shared" si="88"/>
        <v>0</v>
      </c>
      <c r="Y269" s="32">
        <f t="shared" si="89"/>
        <v>0</v>
      </c>
      <c r="Z269" s="32">
        <f t="shared" si="90"/>
        <v>0</v>
      </c>
      <c r="AA269" s="34">
        <f t="shared" si="75"/>
        <v>0</v>
      </c>
      <c r="AB269" s="31">
        <f t="shared" si="91"/>
        <v>0</v>
      </c>
      <c r="AC269" s="110">
        <f t="shared" si="76"/>
        <v>0</v>
      </c>
      <c r="AD269" s="35"/>
    </row>
    <row r="270" spans="1:30" ht="17.25" x14ac:dyDescent="0.25">
      <c r="A270" s="46"/>
      <c r="B270" s="47"/>
      <c r="C270" s="47"/>
      <c r="D270" s="49"/>
      <c r="E270" s="50"/>
      <c r="F270" s="50"/>
      <c r="G270" s="51"/>
      <c r="H270" s="51"/>
      <c r="I270" s="27">
        <f t="shared" si="77"/>
        <v>0</v>
      </c>
      <c r="J270" s="119" t="str">
        <f t="shared" si="78"/>
        <v/>
      </c>
      <c r="K270" s="116" t="str">
        <f t="shared" si="79"/>
        <v/>
      </c>
      <c r="L270" s="85"/>
      <c r="M270" s="88" t="s">
        <v>25</v>
      </c>
      <c r="N270" s="97"/>
      <c r="O270" s="28">
        <f t="shared" si="80"/>
        <v>0</v>
      </c>
      <c r="P270" s="29">
        <f t="shared" si="81"/>
        <v>0</v>
      </c>
      <c r="Q270" s="29">
        <f t="shared" si="82"/>
        <v>0</v>
      </c>
      <c r="R270" s="29">
        <f t="shared" si="83"/>
        <v>0</v>
      </c>
      <c r="S270" s="30">
        <f t="shared" si="84"/>
        <v>0</v>
      </c>
      <c r="T270" s="95">
        <f t="shared" si="74"/>
        <v>0</v>
      </c>
      <c r="U270" s="32">
        <f t="shared" si="85"/>
        <v>0</v>
      </c>
      <c r="V270" s="33">
        <f t="shared" si="86"/>
        <v>0</v>
      </c>
      <c r="W270" s="32">
        <f t="shared" si="87"/>
        <v>0</v>
      </c>
      <c r="X270" s="34">
        <f t="shared" si="88"/>
        <v>0</v>
      </c>
      <c r="Y270" s="32">
        <f t="shared" si="89"/>
        <v>0</v>
      </c>
      <c r="Z270" s="32">
        <f t="shared" si="90"/>
        <v>0</v>
      </c>
      <c r="AA270" s="34">
        <f t="shared" si="75"/>
        <v>0</v>
      </c>
      <c r="AB270" s="31">
        <f t="shared" si="91"/>
        <v>0</v>
      </c>
      <c r="AC270" s="110">
        <f t="shared" si="76"/>
        <v>0</v>
      </c>
      <c r="AD270" s="35"/>
    </row>
    <row r="271" spans="1:30" ht="17.25" x14ac:dyDescent="0.25">
      <c r="A271" s="46"/>
      <c r="B271" s="47"/>
      <c r="C271" s="47"/>
      <c r="D271" s="49"/>
      <c r="E271" s="50"/>
      <c r="F271" s="50"/>
      <c r="G271" s="51"/>
      <c r="H271" s="51"/>
      <c r="I271" s="27">
        <f t="shared" si="77"/>
        <v>0</v>
      </c>
      <c r="J271" s="119" t="str">
        <f t="shared" si="78"/>
        <v/>
      </c>
      <c r="K271" s="116" t="str">
        <f t="shared" si="79"/>
        <v/>
      </c>
      <c r="L271" s="85"/>
      <c r="M271" s="88" t="s">
        <v>25</v>
      </c>
      <c r="N271" s="97"/>
      <c r="O271" s="28">
        <f t="shared" si="80"/>
        <v>0</v>
      </c>
      <c r="P271" s="29">
        <f t="shared" si="81"/>
        <v>0</v>
      </c>
      <c r="Q271" s="29">
        <f t="shared" si="82"/>
        <v>0</v>
      </c>
      <c r="R271" s="29">
        <f t="shared" si="83"/>
        <v>0</v>
      </c>
      <c r="S271" s="30">
        <f t="shared" si="84"/>
        <v>0</v>
      </c>
      <c r="T271" s="95">
        <f t="shared" si="74"/>
        <v>0</v>
      </c>
      <c r="U271" s="32">
        <f t="shared" si="85"/>
        <v>0</v>
      </c>
      <c r="V271" s="33">
        <f t="shared" si="86"/>
        <v>0</v>
      </c>
      <c r="W271" s="32">
        <f t="shared" si="87"/>
        <v>0</v>
      </c>
      <c r="X271" s="34">
        <f t="shared" si="88"/>
        <v>0</v>
      </c>
      <c r="Y271" s="32">
        <f t="shared" si="89"/>
        <v>0</v>
      </c>
      <c r="Z271" s="32">
        <f t="shared" si="90"/>
        <v>0</v>
      </c>
      <c r="AA271" s="34">
        <f t="shared" si="75"/>
        <v>0</v>
      </c>
      <c r="AB271" s="31">
        <f t="shared" si="91"/>
        <v>0</v>
      </c>
      <c r="AC271" s="110">
        <f t="shared" si="76"/>
        <v>0</v>
      </c>
      <c r="AD271" s="35"/>
    </row>
    <row r="272" spans="1:30" ht="17.25" x14ac:dyDescent="0.25">
      <c r="A272" s="46"/>
      <c r="B272" s="47"/>
      <c r="C272" s="47"/>
      <c r="D272" s="49"/>
      <c r="E272" s="50"/>
      <c r="F272" s="50"/>
      <c r="G272" s="51"/>
      <c r="H272" s="51"/>
      <c r="I272" s="27">
        <f t="shared" si="77"/>
        <v>0</v>
      </c>
      <c r="J272" s="119" t="str">
        <f t="shared" si="78"/>
        <v/>
      </c>
      <c r="K272" s="116" t="str">
        <f t="shared" si="79"/>
        <v/>
      </c>
      <c r="L272" s="85"/>
      <c r="M272" s="88" t="s">
        <v>25</v>
      </c>
      <c r="N272" s="97"/>
      <c r="O272" s="28">
        <f t="shared" si="80"/>
        <v>0</v>
      </c>
      <c r="P272" s="29">
        <f t="shared" si="81"/>
        <v>0</v>
      </c>
      <c r="Q272" s="29">
        <f t="shared" si="82"/>
        <v>0</v>
      </c>
      <c r="R272" s="29">
        <f t="shared" si="83"/>
        <v>0</v>
      </c>
      <c r="S272" s="30">
        <f t="shared" si="84"/>
        <v>0</v>
      </c>
      <c r="T272" s="95">
        <f t="shared" si="74"/>
        <v>0</v>
      </c>
      <c r="U272" s="32">
        <f t="shared" si="85"/>
        <v>0</v>
      </c>
      <c r="V272" s="33">
        <f t="shared" si="86"/>
        <v>0</v>
      </c>
      <c r="W272" s="32">
        <f t="shared" si="87"/>
        <v>0</v>
      </c>
      <c r="X272" s="34">
        <f t="shared" si="88"/>
        <v>0</v>
      </c>
      <c r="Y272" s="32">
        <f t="shared" si="89"/>
        <v>0</v>
      </c>
      <c r="Z272" s="32">
        <f t="shared" si="90"/>
        <v>0</v>
      </c>
      <c r="AA272" s="34">
        <f t="shared" si="75"/>
        <v>0</v>
      </c>
      <c r="AB272" s="31">
        <f t="shared" si="91"/>
        <v>0</v>
      </c>
      <c r="AC272" s="110">
        <f t="shared" si="76"/>
        <v>0</v>
      </c>
      <c r="AD272" s="35"/>
    </row>
    <row r="273" spans="1:30" ht="17.25" x14ac:dyDescent="0.25">
      <c r="A273" s="46"/>
      <c r="B273" s="47"/>
      <c r="C273" s="47"/>
      <c r="D273" s="49"/>
      <c r="E273" s="50"/>
      <c r="F273" s="50"/>
      <c r="G273" s="51"/>
      <c r="H273" s="51"/>
      <c r="I273" s="27">
        <f t="shared" si="77"/>
        <v>0</v>
      </c>
      <c r="J273" s="119" t="str">
        <f t="shared" si="78"/>
        <v/>
      </c>
      <c r="K273" s="116" t="str">
        <f t="shared" si="79"/>
        <v/>
      </c>
      <c r="L273" s="85"/>
      <c r="M273" s="88" t="s">
        <v>25</v>
      </c>
      <c r="N273" s="97"/>
      <c r="O273" s="28">
        <f t="shared" si="80"/>
        <v>0</v>
      </c>
      <c r="P273" s="29">
        <f t="shared" si="81"/>
        <v>0</v>
      </c>
      <c r="Q273" s="29">
        <f t="shared" si="82"/>
        <v>0</v>
      </c>
      <c r="R273" s="29">
        <f t="shared" si="83"/>
        <v>0</v>
      </c>
      <c r="S273" s="30">
        <f t="shared" si="84"/>
        <v>0</v>
      </c>
      <c r="T273" s="95">
        <f t="shared" si="74"/>
        <v>0</v>
      </c>
      <c r="U273" s="32">
        <f t="shared" si="85"/>
        <v>0</v>
      </c>
      <c r="V273" s="33">
        <f t="shared" si="86"/>
        <v>0</v>
      </c>
      <c r="W273" s="32">
        <f t="shared" si="87"/>
        <v>0</v>
      </c>
      <c r="X273" s="34">
        <f t="shared" si="88"/>
        <v>0</v>
      </c>
      <c r="Y273" s="32">
        <f t="shared" si="89"/>
        <v>0</v>
      </c>
      <c r="Z273" s="32">
        <f t="shared" si="90"/>
        <v>0</v>
      </c>
      <c r="AA273" s="34">
        <f t="shared" si="75"/>
        <v>0</v>
      </c>
      <c r="AB273" s="31">
        <f t="shared" si="91"/>
        <v>0</v>
      </c>
      <c r="AC273" s="110">
        <f t="shared" si="76"/>
        <v>0</v>
      </c>
      <c r="AD273" s="35"/>
    </row>
    <row r="274" spans="1:30" ht="17.25" x14ac:dyDescent="0.25">
      <c r="A274" s="46"/>
      <c r="B274" s="47"/>
      <c r="C274" s="47"/>
      <c r="D274" s="49"/>
      <c r="E274" s="50"/>
      <c r="F274" s="50"/>
      <c r="G274" s="51"/>
      <c r="H274" s="51"/>
      <c r="I274" s="27">
        <f t="shared" si="77"/>
        <v>0</v>
      </c>
      <c r="J274" s="119" t="str">
        <f t="shared" si="78"/>
        <v/>
      </c>
      <c r="K274" s="116" t="str">
        <f t="shared" si="79"/>
        <v/>
      </c>
      <c r="L274" s="85"/>
      <c r="M274" s="88" t="s">
        <v>25</v>
      </c>
      <c r="N274" s="97"/>
      <c r="O274" s="28">
        <f t="shared" si="80"/>
        <v>0</v>
      </c>
      <c r="P274" s="29">
        <f t="shared" si="81"/>
        <v>0</v>
      </c>
      <c r="Q274" s="29">
        <f t="shared" si="82"/>
        <v>0</v>
      </c>
      <c r="R274" s="29">
        <f t="shared" si="83"/>
        <v>0</v>
      </c>
      <c r="S274" s="30">
        <f t="shared" si="84"/>
        <v>0</v>
      </c>
      <c r="T274" s="95">
        <f t="shared" si="74"/>
        <v>0</v>
      </c>
      <c r="U274" s="32">
        <f t="shared" si="85"/>
        <v>0</v>
      </c>
      <c r="V274" s="33">
        <f t="shared" si="86"/>
        <v>0</v>
      </c>
      <c r="W274" s="32">
        <f t="shared" si="87"/>
        <v>0</v>
      </c>
      <c r="X274" s="34">
        <f t="shared" si="88"/>
        <v>0</v>
      </c>
      <c r="Y274" s="32">
        <f t="shared" si="89"/>
        <v>0</v>
      </c>
      <c r="Z274" s="32">
        <f t="shared" si="90"/>
        <v>0</v>
      </c>
      <c r="AA274" s="34">
        <f t="shared" si="75"/>
        <v>0</v>
      </c>
      <c r="AB274" s="31">
        <f t="shared" si="91"/>
        <v>0</v>
      </c>
      <c r="AC274" s="110">
        <f t="shared" si="76"/>
        <v>0</v>
      </c>
      <c r="AD274" s="35"/>
    </row>
    <row r="275" spans="1:30" ht="17.25" x14ac:dyDescent="0.25">
      <c r="A275" s="46"/>
      <c r="B275" s="47"/>
      <c r="C275" s="47"/>
      <c r="D275" s="49"/>
      <c r="E275" s="50"/>
      <c r="F275" s="50"/>
      <c r="G275" s="51"/>
      <c r="H275" s="51"/>
      <c r="I275" s="27">
        <f t="shared" si="77"/>
        <v>0</v>
      </c>
      <c r="J275" s="119" t="str">
        <f t="shared" si="78"/>
        <v/>
      </c>
      <c r="K275" s="116" t="str">
        <f t="shared" si="79"/>
        <v/>
      </c>
      <c r="L275" s="85"/>
      <c r="M275" s="88" t="s">
        <v>25</v>
      </c>
      <c r="N275" s="97"/>
      <c r="O275" s="28">
        <f t="shared" si="80"/>
        <v>0</v>
      </c>
      <c r="P275" s="29">
        <f t="shared" si="81"/>
        <v>0</v>
      </c>
      <c r="Q275" s="29">
        <f t="shared" si="82"/>
        <v>0</v>
      </c>
      <c r="R275" s="29">
        <f t="shared" si="83"/>
        <v>0</v>
      </c>
      <c r="S275" s="30">
        <f t="shared" si="84"/>
        <v>0</v>
      </c>
      <c r="T275" s="95">
        <f t="shared" si="74"/>
        <v>0</v>
      </c>
      <c r="U275" s="32">
        <f t="shared" si="85"/>
        <v>0</v>
      </c>
      <c r="V275" s="33">
        <f t="shared" si="86"/>
        <v>0</v>
      </c>
      <c r="W275" s="32">
        <f t="shared" si="87"/>
        <v>0</v>
      </c>
      <c r="X275" s="34">
        <f t="shared" si="88"/>
        <v>0</v>
      </c>
      <c r="Y275" s="32">
        <f t="shared" si="89"/>
        <v>0</v>
      </c>
      <c r="Z275" s="32">
        <f t="shared" si="90"/>
        <v>0</v>
      </c>
      <c r="AA275" s="34">
        <f t="shared" si="75"/>
        <v>0</v>
      </c>
      <c r="AB275" s="31">
        <f t="shared" si="91"/>
        <v>0</v>
      </c>
      <c r="AC275" s="110">
        <f t="shared" si="76"/>
        <v>0</v>
      </c>
      <c r="AD275" s="35"/>
    </row>
    <row r="276" spans="1:30" ht="17.25" x14ac:dyDescent="0.25">
      <c r="A276" s="46"/>
      <c r="B276" s="47"/>
      <c r="C276" s="47"/>
      <c r="D276" s="49"/>
      <c r="E276" s="50"/>
      <c r="F276" s="50"/>
      <c r="G276" s="51"/>
      <c r="H276" s="51"/>
      <c r="I276" s="27">
        <f t="shared" si="77"/>
        <v>0</v>
      </c>
      <c r="J276" s="119" t="str">
        <f t="shared" si="78"/>
        <v/>
      </c>
      <c r="K276" s="116" t="str">
        <f t="shared" si="79"/>
        <v/>
      </c>
      <c r="L276" s="85"/>
      <c r="M276" s="88" t="s">
        <v>25</v>
      </c>
      <c r="N276" s="97"/>
      <c r="O276" s="28">
        <f t="shared" si="80"/>
        <v>0</v>
      </c>
      <c r="P276" s="29">
        <f t="shared" si="81"/>
        <v>0</v>
      </c>
      <c r="Q276" s="29">
        <f t="shared" si="82"/>
        <v>0</v>
      </c>
      <c r="R276" s="29">
        <f t="shared" si="83"/>
        <v>0</v>
      </c>
      <c r="S276" s="30">
        <f t="shared" si="84"/>
        <v>0</v>
      </c>
      <c r="T276" s="95">
        <f t="shared" si="74"/>
        <v>0</v>
      </c>
      <c r="U276" s="32">
        <f t="shared" si="85"/>
        <v>0</v>
      </c>
      <c r="V276" s="33">
        <f t="shared" si="86"/>
        <v>0</v>
      </c>
      <c r="W276" s="32">
        <f t="shared" si="87"/>
        <v>0</v>
      </c>
      <c r="X276" s="34">
        <f t="shared" si="88"/>
        <v>0</v>
      </c>
      <c r="Y276" s="32">
        <f t="shared" si="89"/>
        <v>0</v>
      </c>
      <c r="Z276" s="32">
        <f t="shared" si="90"/>
        <v>0</v>
      </c>
      <c r="AA276" s="34">
        <f t="shared" si="75"/>
        <v>0</v>
      </c>
      <c r="AB276" s="31">
        <f t="shared" si="91"/>
        <v>0</v>
      </c>
      <c r="AC276" s="110">
        <f t="shared" si="76"/>
        <v>0</v>
      </c>
      <c r="AD276" s="35"/>
    </row>
    <row r="277" spans="1:30" ht="17.25" x14ac:dyDescent="0.25">
      <c r="A277" s="46"/>
      <c r="B277" s="47"/>
      <c r="C277" s="47"/>
      <c r="D277" s="49"/>
      <c r="E277" s="50"/>
      <c r="F277" s="50"/>
      <c r="G277" s="51"/>
      <c r="H277" s="51"/>
      <c r="I277" s="27">
        <f t="shared" si="77"/>
        <v>0</v>
      </c>
      <c r="J277" s="119" t="str">
        <f t="shared" si="78"/>
        <v/>
      </c>
      <c r="K277" s="116" t="str">
        <f t="shared" si="79"/>
        <v/>
      </c>
      <c r="L277" s="85"/>
      <c r="M277" s="88" t="s">
        <v>25</v>
      </c>
      <c r="N277" s="97"/>
      <c r="O277" s="28">
        <f t="shared" si="80"/>
        <v>0</v>
      </c>
      <c r="P277" s="29">
        <f t="shared" si="81"/>
        <v>0</v>
      </c>
      <c r="Q277" s="29">
        <f t="shared" si="82"/>
        <v>0</v>
      </c>
      <c r="R277" s="29">
        <f t="shared" si="83"/>
        <v>0</v>
      </c>
      <c r="S277" s="30">
        <f t="shared" si="84"/>
        <v>0</v>
      </c>
      <c r="T277" s="95">
        <f t="shared" si="74"/>
        <v>0</v>
      </c>
      <c r="U277" s="32">
        <f t="shared" si="85"/>
        <v>0</v>
      </c>
      <c r="V277" s="33">
        <f t="shared" si="86"/>
        <v>0</v>
      </c>
      <c r="W277" s="32">
        <f t="shared" si="87"/>
        <v>0</v>
      </c>
      <c r="X277" s="34">
        <f t="shared" si="88"/>
        <v>0</v>
      </c>
      <c r="Y277" s="32">
        <f t="shared" si="89"/>
        <v>0</v>
      </c>
      <c r="Z277" s="32">
        <f t="shared" si="90"/>
        <v>0</v>
      </c>
      <c r="AA277" s="34">
        <f t="shared" si="75"/>
        <v>0</v>
      </c>
      <c r="AB277" s="31">
        <f t="shared" si="91"/>
        <v>0</v>
      </c>
      <c r="AC277" s="110">
        <f t="shared" si="76"/>
        <v>0</v>
      </c>
      <c r="AD277" s="35"/>
    </row>
    <row r="278" spans="1:30" ht="17.25" x14ac:dyDescent="0.25">
      <c r="A278" s="46"/>
      <c r="B278" s="47"/>
      <c r="C278" s="47"/>
      <c r="D278" s="49"/>
      <c r="E278" s="50"/>
      <c r="F278" s="50"/>
      <c r="G278" s="51"/>
      <c r="H278" s="51"/>
      <c r="I278" s="27">
        <f t="shared" si="77"/>
        <v>0</v>
      </c>
      <c r="J278" s="119" t="str">
        <f t="shared" si="78"/>
        <v/>
      </c>
      <c r="K278" s="116" t="str">
        <f t="shared" si="79"/>
        <v/>
      </c>
      <c r="L278" s="85"/>
      <c r="M278" s="88" t="s">
        <v>25</v>
      </c>
      <c r="N278" s="97"/>
      <c r="O278" s="28">
        <f t="shared" si="80"/>
        <v>0</v>
      </c>
      <c r="P278" s="29">
        <f t="shared" si="81"/>
        <v>0</v>
      </c>
      <c r="Q278" s="29">
        <f t="shared" si="82"/>
        <v>0</v>
      </c>
      <c r="R278" s="29">
        <f t="shared" si="83"/>
        <v>0</v>
      </c>
      <c r="S278" s="30">
        <f t="shared" si="84"/>
        <v>0</v>
      </c>
      <c r="T278" s="95">
        <f t="shared" si="74"/>
        <v>0</v>
      </c>
      <c r="U278" s="32">
        <f t="shared" si="85"/>
        <v>0</v>
      </c>
      <c r="V278" s="33">
        <f t="shared" si="86"/>
        <v>0</v>
      </c>
      <c r="W278" s="32">
        <f t="shared" si="87"/>
        <v>0</v>
      </c>
      <c r="X278" s="34">
        <f t="shared" si="88"/>
        <v>0</v>
      </c>
      <c r="Y278" s="32">
        <f t="shared" si="89"/>
        <v>0</v>
      </c>
      <c r="Z278" s="32">
        <f t="shared" si="90"/>
        <v>0</v>
      </c>
      <c r="AA278" s="34">
        <f t="shared" si="75"/>
        <v>0</v>
      </c>
      <c r="AB278" s="31">
        <f t="shared" si="91"/>
        <v>0</v>
      </c>
      <c r="AC278" s="110">
        <f t="shared" si="76"/>
        <v>0</v>
      </c>
      <c r="AD278" s="35"/>
    </row>
    <row r="279" spans="1:30" ht="17.25" x14ac:dyDescent="0.25">
      <c r="A279" s="46"/>
      <c r="B279" s="47"/>
      <c r="C279" s="47"/>
      <c r="D279" s="49"/>
      <c r="E279" s="50"/>
      <c r="F279" s="50"/>
      <c r="G279" s="51"/>
      <c r="H279" s="51"/>
      <c r="I279" s="27">
        <f t="shared" si="77"/>
        <v>0</v>
      </c>
      <c r="J279" s="119" t="str">
        <f t="shared" si="78"/>
        <v/>
      </c>
      <c r="K279" s="116" t="str">
        <f t="shared" si="79"/>
        <v/>
      </c>
      <c r="L279" s="85"/>
      <c r="M279" s="88" t="s">
        <v>25</v>
      </c>
      <c r="N279" s="97"/>
      <c r="O279" s="28">
        <f t="shared" si="80"/>
        <v>0</v>
      </c>
      <c r="P279" s="29">
        <f t="shared" si="81"/>
        <v>0</v>
      </c>
      <c r="Q279" s="29">
        <f t="shared" si="82"/>
        <v>0</v>
      </c>
      <c r="R279" s="29">
        <f t="shared" si="83"/>
        <v>0</v>
      </c>
      <c r="S279" s="30">
        <f t="shared" si="84"/>
        <v>0</v>
      </c>
      <c r="T279" s="95">
        <f t="shared" si="74"/>
        <v>0</v>
      </c>
      <c r="U279" s="32">
        <f t="shared" si="85"/>
        <v>0</v>
      </c>
      <c r="V279" s="33">
        <f t="shared" si="86"/>
        <v>0</v>
      </c>
      <c r="W279" s="32">
        <f t="shared" si="87"/>
        <v>0</v>
      </c>
      <c r="X279" s="34">
        <f t="shared" si="88"/>
        <v>0</v>
      </c>
      <c r="Y279" s="32">
        <f t="shared" si="89"/>
        <v>0</v>
      </c>
      <c r="Z279" s="32">
        <f t="shared" si="90"/>
        <v>0</v>
      </c>
      <c r="AA279" s="34">
        <f t="shared" si="75"/>
        <v>0</v>
      </c>
      <c r="AB279" s="31">
        <f t="shared" si="91"/>
        <v>0</v>
      </c>
      <c r="AC279" s="110">
        <f t="shared" si="76"/>
        <v>0</v>
      </c>
      <c r="AD279" s="35"/>
    </row>
    <row r="280" spans="1:30" ht="17.25" x14ac:dyDescent="0.25">
      <c r="A280" s="46"/>
      <c r="B280" s="47"/>
      <c r="C280" s="47"/>
      <c r="D280" s="49"/>
      <c r="E280" s="50"/>
      <c r="F280" s="50"/>
      <c r="G280" s="51"/>
      <c r="H280" s="51"/>
      <c r="I280" s="27">
        <f t="shared" si="77"/>
        <v>0</v>
      </c>
      <c r="J280" s="119" t="str">
        <f t="shared" si="78"/>
        <v/>
      </c>
      <c r="K280" s="116" t="str">
        <f t="shared" si="79"/>
        <v/>
      </c>
      <c r="L280" s="85"/>
      <c r="M280" s="88" t="s">
        <v>25</v>
      </c>
      <c r="N280" s="97"/>
      <c r="O280" s="28">
        <f t="shared" si="80"/>
        <v>0</v>
      </c>
      <c r="P280" s="29">
        <f t="shared" si="81"/>
        <v>0</v>
      </c>
      <c r="Q280" s="29">
        <f t="shared" si="82"/>
        <v>0</v>
      </c>
      <c r="R280" s="29">
        <f t="shared" si="83"/>
        <v>0</v>
      </c>
      <c r="S280" s="30">
        <f t="shared" si="84"/>
        <v>0</v>
      </c>
      <c r="T280" s="95">
        <f t="shared" si="74"/>
        <v>0</v>
      </c>
      <c r="U280" s="32">
        <f t="shared" si="85"/>
        <v>0</v>
      </c>
      <c r="V280" s="33">
        <f t="shared" si="86"/>
        <v>0</v>
      </c>
      <c r="W280" s="32">
        <f t="shared" si="87"/>
        <v>0</v>
      </c>
      <c r="X280" s="34">
        <f t="shared" si="88"/>
        <v>0</v>
      </c>
      <c r="Y280" s="32">
        <f t="shared" si="89"/>
        <v>0</v>
      </c>
      <c r="Z280" s="32">
        <f t="shared" si="90"/>
        <v>0</v>
      </c>
      <c r="AA280" s="34">
        <f t="shared" si="75"/>
        <v>0</v>
      </c>
      <c r="AB280" s="31">
        <f t="shared" si="91"/>
        <v>0</v>
      </c>
      <c r="AC280" s="110">
        <f t="shared" si="76"/>
        <v>0</v>
      </c>
      <c r="AD280" s="35"/>
    </row>
    <row r="281" spans="1:30" ht="17.25" x14ac:dyDescent="0.25">
      <c r="A281" s="46"/>
      <c r="B281" s="47"/>
      <c r="C281" s="47"/>
      <c r="D281" s="49"/>
      <c r="E281" s="50"/>
      <c r="F281" s="50"/>
      <c r="G281" s="51"/>
      <c r="H281" s="51"/>
      <c r="I281" s="27">
        <f t="shared" si="77"/>
        <v>0</v>
      </c>
      <c r="J281" s="119" t="str">
        <f t="shared" si="78"/>
        <v/>
      </c>
      <c r="K281" s="116" t="str">
        <f t="shared" si="79"/>
        <v/>
      </c>
      <c r="L281" s="85"/>
      <c r="M281" s="88" t="s">
        <v>25</v>
      </c>
      <c r="N281" s="97"/>
      <c r="O281" s="28">
        <f t="shared" si="80"/>
        <v>0</v>
      </c>
      <c r="P281" s="29">
        <f t="shared" si="81"/>
        <v>0</v>
      </c>
      <c r="Q281" s="29">
        <f t="shared" si="82"/>
        <v>0</v>
      </c>
      <c r="R281" s="29">
        <f t="shared" si="83"/>
        <v>0</v>
      </c>
      <c r="S281" s="30">
        <f t="shared" si="84"/>
        <v>0</v>
      </c>
      <c r="T281" s="95">
        <f t="shared" si="74"/>
        <v>0</v>
      </c>
      <c r="U281" s="32">
        <f t="shared" si="85"/>
        <v>0</v>
      </c>
      <c r="V281" s="33">
        <f t="shared" si="86"/>
        <v>0</v>
      </c>
      <c r="W281" s="32">
        <f t="shared" si="87"/>
        <v>0</v>
      </c>
      <c r="X281" s="34">
        <f t="shared" si="88"/>
        <v>0</v>
      </c>
      <c r="Y281" s="32">
        <f t="shared" si="89"/>
        <v>0</v>
      </c>
      <c r="Z281" s="32">
        <f t="shared" si="90"/>
        <v>0</v>
      </c>
      <c r="AA281" s="34">
        <f t="shared" si="75"/>
        <v>0</v>
      </c>
      <c r="AB281" s="31">
        <f t="shared" si="91"/>
        <v>0</v>
      </c>
      <c r="AC281" s="110">
        <f t="shared" si="76"/>
        <v>0</v>
      </c>
      <c r="AD281" s="35"/>
    </row>
    <row r="282" spans="1:30" ht="17.25" x14ac:dyDescent="0.25">
      <c r="A282" s="46"/>
      <c r="B282" s="47"/>
      <c r="C282" s="47"/>
      <c r="D282" s="49"/>
      <c r="E282" s="50"/>
      <c r="F282" s="50"/>
      <c r="G282" s="51"/>
      <c r="H282" s="51"/>
      <c r="I282" s="27">
        <f t="shared" si="77"/>
        <v>0</v>
      </c>
      <c r="J282" s="119" t="str">
        <f t="shared" si="78"/>
        <v/>
      </c>
      <c r="K282" s="116" t="str">
        <f t="shared" si="79"/>
        <v/>
      </c>
      <c r="L282" s="85"/>
      <c r="M282" s="88" t="s">
        <v>25</v>
      </c>
      <c r="N282" s="97"/>
      <c r="O282" s="28">
        <f t="shared" si="80"/>
        <v>0</v>
      </c>
      <c r="P282" s="29">
        <f t="shared" si="81"/>
        <v>0</v>
      </c>
      <c r="Q282" s="29">
        <f t="shared" si="82"/>
        <v>0</v>
      </c>
      <c r="R282" s="29">
        <f t="shared" si="83"/>
        <v>0</v>
      </c>
      <c r="S282" s="30">
        <f t="shared" si="84"/>
        <v>0</v>
      </c>
      <c r="T282" s="95">
        <f t="shared" si="74"/>
        <v>0</v>
      </c>
      <c r="U282" s="32">
        <f t="shared" si="85"/>
        <v>0</v>
      </c>
      <c r="V282" s="33">
        <f t="shared" si="86"/>
        <v>0</v>
      </c>
      <c r="W282" s="32">
        <f t="shared" si="87"/>
        <v>0</v>
      </c>
      <c r="X282" s="34">
        <f t="shared" si="88"/>
        <v>0</v>
      </c>
      <c r="Y282" s="32">
        <f t="shared" si="89"/>
        <v>0</v>
      </c>
      <c r="Z282" s="32">
        <f t="shared" si="90"/>
        <v>0</v>
      </c>
      <c r="AA282" s="34">
        <f t="shared" si="75"/>
        <v>0</v>
      </c>
      <c r="AB282" s="31">
        <f t="shared" si="91"/>
        <v>0</v>
      </c>
      <c r="AC282" s="110">
        <f t="shared" si="76"/>
        <v>0</v>
      </c>
      <c r="AD282" s="35"/>
    </row>
    <row r="283" spans="1:30" ht="17.25" x14ac:dyDescent="0.25">
      <c r="A283" s="46"/>
      <c r="B283" s="47"/>
      <c r="C283" s="47"/>
      <c r="D283" s="49"/>
      <c r="E283" s="50"/>
      <c r="F283" s="50"/>
      <c r="G283" s="51"/>
      <c r="H283" s="51"/>
      <c r="I283" s="27">
        <f t="shared" si="77"/>
        <v>0</v>
      </c>
      <c r="J283" s="119" t="str">
        <f t="shared" si="78"/>
        <v/>
      </c>
      <c r="K283" s="116" t="str">
        <f t="shared" si="79"/>
        <v/>
      </c>
      <c r="L283" s="85"/>
      <c r="M283" s="88" t="s">
        <v>25</v>
      </c>
      <c r="N283" s="97"/>
      <c r="O283" s="28">
        <f t="shared" si="80"/>
        <v>0</v>
      </c>
      <c r="P283" s="29">
        <f t="shared" si="81"/>
        <v>0</v>
      </c>
      <c r="Q283" s="29">
        <f t="shared" si="82"/>
        <v>0</v>
      </c>
      <c r="R283" s="29">
        <f t="shared" si="83"/>
        <v>0</v>
      </c>
      <c r="S283" s="30">
        <f t="shared" si="84"/>
        <v>0</v>
      </c>
      <c r="T283" s="95">
        <f t="shared" si="74"/>
        <v>0</v>
      </c>
      <c r="U283" s="32">
        <f t="shared" si="85"/>
        <v>0</v>
      </c>
      <c r="V283" s="33">
        <f t="shared" si="86"/>
        <v>0</v>
      </c>
      <c r="W283" s="32">
        <f t="shared" si="87"/>
        <v>0</v>
      </c>
      <c r="X283" s="34">
        <f t="shared" si="88"/>
        <v>0</v>
      </c>
      <c r="Y283" s="32">
        <f t="shared" si="89"/>
        <v>0</v>
      </c>
      <c r="Z283" s="32">
        <f t="shared" si="90"/>
        <v>0</v>
      </c>
      <c r="AA283" s="34">
        <f t="shared" si="75"/>
        <v>0</v>
      </c>
      <c r="AB283" s="31">
        <f t="shared" si="91"/>
        <v>0</v>
      </c>
      <c r="AC283" s="110">
        <f t="shared" si="76"/>
        <v>0</v>
      </c>
      <c r="AD283" s="35"/>
    </row>
    <row r="284" spans="1:30" ht="17.25" x14ac:dyDescent="0.25">
      <c r="A284" s="46"/>
      <c r="B284" s="47"/>
      <c r="C284" s="47"/>
      <c r="D284" s="49"/>
      <c r="E284" s="50"/>
      <c r="F284" s="50"/>
      <c r="G284" s="51"/>
      <c r="H284" s="51"/>
      <c r="I284" s="27">
        <f t="shared" si="77"/>
        <v>0</v>
      </c>
      <c r="J284" s="119" t="str">
        <f t="shared" si="78"/>
        <v/>
      </c>
      <c r="K284" s="116" t="str">
        <f t="shared" si="79"/>
        <v/>
      </c>
      <c r="L284" s="85"/>
      <c r="M284" s="88" t="s">
        <v>25</v>
      </c>
      <c r="N284" s="97"/>
      <c r="O284" s="28">
        <f t="shared" si="80"/>
        <v>0</v>
      </c>
      <c r="P284" s="29">
        <f t="shared" si="81"/>
        <v>0</v>
      </c>
      <c r="Q284" s="29">
        <f t="shared" si="82"/>
        <v>0</v>
      </c>
      <c r="R284" s="29">
        <f t="shared" si="83"/>
        <v>0</v>
      </c>
      <c r="S284" s="30">
        <f t="shared" si="84"/>
        <v>0</v>
      </c>
      <c r="T284" s="95">
        <f t="shared" si="74"/>
        <v>0</v>
      </c>
      <c r="U284" s="32">
        <f t="shared" si="85"/>
        <v>0</v>
      </c>
      <c r="V284" s="33">
        <f t="shared" si="86"/>
        <v>0</v>
      </c>
      <c r="W284" s="32">
        <f t="shared" si="87"/>
        <v>0</v>
      </c>
      <c r="X284" s="34">
        <f t="shared" si="88"/>
        <v>0</v>
      </c>
      <c r="Y284" s="32">
        <f t="shared" si="89"/>
        <v>0</v>
      </c>
      <c r="Z284" s="32">
        <f t="shared" si="90"/>
        <v>0</v>
      </c>
      <c r="AA284" s="34">
        <f t="shared" si="75"/>
        <v>0</v>
      </c>
      <c r="AB284" s="31">
        <f t="shared" si="91"/>
        <v>0</v>
      </c>
      <c r="AC284" s="110">
        <f t="shared" si="76"/>
        <v>0</v>
      </c>
      <c r="AD284" s="35"/>
    </row>
    <row r="285" spans="1:30" ht="17.25" x14ac:dyDescent="0.25">
      <c r="A285" s="46"/>
      <c r="B285" s="47"/>
      <c r="C285" s="47"/>
      <c r="D285" s="49"/>
      <c r="E285" s="50"/>
      <c r="F285" s="50"/>
      <c r="G285" s="51"/>
      <c r="H285" s="51"/>
      <c r="I285" s="27">
        <f t="shared" si="77"/>
        <v>0</v>
      </c>
      <c r="J285" s="119" t="str">
        <f t="shared" si="78"/>
        <v/>
      </c>
      <c r="K285" s="116" t="str">
        <f t="shared" si="79"/>
        <v/>
      </c>
      <c r="L285" s="85"/>
      <c r="M285" s="88" t="s">
        <v>25</v>
      </c>
      <c r="N285" s="97"/>
      <c r="O285" s="28">
        <f t="shared" si="80"/>
        <v>0</v>
      </c>
      <c r="P285" s="29">
        <f t="shared" si="81"/>
        <v>0</v>
      </c>
      <c r="Q285" s="29">
        <f t="shared" si="82"/>
        <v>0</v>
      </c>
      <c r="R285" s="29">
        <f t="shared" si="83"/>
        <v>0</v>
      </c>
      <c r="S285" s="30">
        <f t="shared" si="84"/>
        <v>0</v>
      </c>
      <c r="T285" s="95">
        <f t="shared" si="74"/>
        <v>0</v>
      </c>
      <c r="U285" s="32">
        <f t="shared" si="85"/>
        <v>0</v>
      </c>
      <c r="V285" s="33">
        <f t="shared" si="86"/>
        <v>0</v>
      </c>
      <c r="W285" s="32">
        <f t="shared" si="87"/>
        <v>0</v>
      </c>
      <c r="X285" s="34">
        <f t="shared" si="88"/>
        <v>0</v>
      </c>
      <c r="Y285" s="32">
        <f t="shared" si="89"/>
        <v>0</v>
      </c>
      <c r="Z285" s="32">
        <f t="shared" si="90"/>
        <v>0</v>
      </c>
      <c r="AA285" s="34">
        <f t="shared" si="75"/>
        <v>0</v>
      </c>
      <c r="AB285" s="31">
        <f t="shared" si="91"/>
        <v>0</v>
      </c>
      <c r="AC285" s="110">
        <f t="shared" si="76"/>
        <v>0</v>
      </c>
      <c r="AD285" s="35"/>
    </row>
    <row r="286" spans="1:30" ht="17.25" x14ac:dyDescent="0.25">
      <c r="A286" s="46"/>
      <c r="B286" s="47"/>
      <c r="C286" s="47"/>
      <c r="D286" s="49"/>
      <c r="E286" s="50"/>
      <c r="F286" s="50"/>
      <c r="G286" s="51"/>
      <c r="H286" s="51"/>
      <c r="I286" s="27">
        <f t="shared" si="77"/>
        <v>0</v>
      </c>
      <c r="J286" s="119" t="str">
        <f t="shared" si="78"/>
        <v/>
      </c>
      <c r="K286" s="116" t="str">
        <f t="shared" si="79"/>
        <v/>
      </c>
      <c r="L286" s="85"/>
      <c r="M286" s="88" t="s">
        <v>25</v>
      </c>
      <c r="N286" s="97"/>
      <c r="O286" s="28">
        <f t="shared" si="80"/>
        <v>0</v>
      </c>
      <c r="P286" s="29">
        <f t="shared" si="81"/>
        <v>0</v>
      </c>
      <c r="Q286" s="29">
        <f t="shared" si="82"/>
        <v>0</v>
      </c>
      <c r="R286" s="29">
        <f t="shared" si="83"/>
        <v>0</v>
      </c>
      <c r="S286" s="30">
        <f t="shared" si="84"/>
        <v>0</v>
      </c>
      <c r="T286" s="95">
        <f t="shared" si="74"/>
        <v>0</v>
      </c>
      <c r="U286" s="32">
        <f t="shared" si="85"/>
        <v>0</v>
      </c>
      <c r="V286" s="33">
        <f t="shared" si="86"/>
        <v>0</v>
      </c>
      <c r="W286" s="32">
        <f t="shared" si="87"/>
        <v>0</v>
      </c>
      <c r="X286" s="34">
        <f t="shared" si="88"/>
        <v>0</v>
      </c>
      <c r="Y286" s="32">
        <f t="shared" si="89"/>
        <v>0</v>
      </c>
      <c r="Z286" s="32">
        <f t="shared" si="90"/>
        <v>0</v>
      </c>
      <c r="AA286" s="34">
        <f t="shared" si="75"/>
        <v>0</v>
      </c>
      <c r="AB286" s="31">
        <f t="shared" si="91"/>
        <v>0</v>
      </c>
      <c r="AC286" s="110">
        <f t="shared" si="76"/>
        <v>0</v>
      </c>
      <c r="AD286" s="35"/>
    </row>
    <row r="287" spans="1:30" ht="17.25" x14ac:dyDescent="0.25">
      <c r="A287" s="46"/>
      <c r="B287" s="47"/>
      <c r="C287" s="47"/>
      <c r="D287" s="49"/>
      <c r="E287" s="50"/>
      <c r="F287" s="50"/>
      <c r="G287" s="51"/>
      <c r="H287" s="51"/>
      <c r="I287" s="27">
        <f t="shared" si="77"/>
        <v>0</v>
      </c>
      <c r="J287" s="119" t="str">
        <f t="shared" si="78"/>
        <v/>
      </c>
      <c r="K287" s="116" t="str">
        <f t="shared" si="79"/>
        <v/>
      </c>
      <c r="L287" s="85"/>
      <c r="M287" s="88" t="s">
        <v>25</v>
      </c>
      <c r="N287" s="97"/>
      <c r="O287" s="28">
        <f t="shared" si="80"/>
        <v>0</v>
      </c>
      <c r="P287" s="29">
        <f t="shared" si="81"/>
        <v>0</v>
      </c>
      <c r="Q287" s="29">
        <f t="shared" si="82"/>
        <v>0</v>
      </c>
      <c r="R287" s="29">
        <f t="shared" si="83"/>
        <v>0</v>
      </c>
      <c r="S287" s="30">
        <f t="shared" si="84"/>
        <v>0</v>
      </c>
      <c r="T287" s="95">
        <f t="shared" si="74"/>
        <v>0</v>
      </c>
      <c r="U287" s="32">
        <f t="shared" si="85"/>
        <v>0</v>
      </c>
      <c r="V287" s="33">
        <f t="shared" si="86"/>
        <v>0</v>
      </c>
      <c r="W287" s="32">
        <f t="shared" si="87"/>
        <v>0</v>
      </c>
      <c r="X287" s="34">
        <f t="shared" si="88"/>
        <v>0</v>
      </c>
      <c r="Y287" s="32">
        <f t="shared" si="89"/>
        <v>0</v>
      </c>
      <c r="Z287" s="32">
        <f t="shared" si="90"/>
        <v>0</v>
      </c>
      <c r="AA287" s="34">
        <f t="shared" si="75"/>
        <v>0</v>
      </c>
      <c r="AB287" s="31">
        <f t="shared" si="91"/>
        <v>0</v>
      </c>
      <c r="AC287" s="110">
        <f t="shared" si="76"/>
        <v>0</v>
      </c>
      <c r="AD287" s="35"/>
    </row>
    <row r="288" spans="1:30" ht="17.25" x14ac:dyDescent="0.25">
      <c r="A288" s="46"/>
      <c r="B288" s="47"/>
      <c r="C288" s="47"/>
      <c r="D288" s="49"/>
      <c r="E288" s="50"/>
      <c r="F288" s="50"/>
      <c r="G288" s="51"/>
      <c r="H288" s="51"/>
      <c r="I288" s="27">
        <f t="shared" si="77"/>
        <v>0</v>
      </c>
      <c r="J288" s="119" t="str">
        <f t="shared" si="78"/>
        <v/>
      </c>
      <c r="K288" s="116" t="str">
        <f t="shared" si="79"/>
        <v/>
      </c>
      <c r="L288" s="85"/>
      <c r="M288" s="88" t="s">
        <v>25</v>
      </c>
      <c r="N288" s="97"/>
      <c r="O288" s="28">
        <f t="shared" si="80"/>
        <v>0</v>
      </c>
      <c r="P288" s="29">
        <f t="shared" si="81"/>
        <v>0</v>
      </c>
      <c r="Q288" s="29">
        <f t="shared" si="82"/>
        <v>0</v>
      </c>
      <c r="R288" s="29">
        <f t="shared" si="83"/>
        <v>0</v>
      </c>
      <c r="S288" s="30">
        <f t="shared" si="84"/>
        <v>0</v>
      </c>
      <c r="T288" s="95">
        <f t="shared" si="74"/>
        <v>0</v>
      </c>
      <c r="U288" s="32">
        <f t="shared" si="85"/>
        <v>0</v>
      </c>
      <c r="V288" s="33">
        <f t="shared" si="86"/>
        <v>0</v>
      </c>
      <c r="W288" s="32">
        <f t="shared" si="87"/>
        <v>0</v>
      </c>
      <c r="X288" s="34">
        <f t="shared" si="88"/>
        <v>0</v>
      </c>
      <c r="Y288" s="32">
        <f t="shared" si="89"/>
        <v>0</v>
      </c>
      <c r="Z288" s="32">
        <f t="shared" si="90"/>
        <v>0</v>
      </c>
      <c r="AA288" s="34">
        <f t="shared" si="75"/>
        <v>0</v>
      </c>
      <c r="AB288" s="31">
        <f t="shared" si="91"/>
        <v>0</v>
      </c>
      <c r="AC288" s="110">
        <f t="shared" si="76"/>
        <v>0</v>
      </c>
      <c r="AD288" s="35"/>
    </row>
    <row r="289" spans="1:30" ht="17.25" x14ac:dyDescent="0.25">
      <c r="A289" s="46"/>
      <c r="B289" s="47"/>
      <c r="C289" s="47"/>
      <c r="D289" s="49"/>
      <c r="E289" s="50"/>
      <c r="F289" s="50"/>
      <c r="G289" s="51"/>
      <c r="H289" s="51"/>
      <c r="I289" s="27">
        <f t="shared" si="77"/>
        <v>0</v>
      </c>
      <c r="J289" s="119" t="str">
        <f t="shared" si="78"/>
        <v/>
      </c>
      <c r="K289" s="116" t="str">
        <f t="shared" si="79"/>
        <v/>
      </c>
      <c r="L289" s="85"/>
      <c r="M289" s="88" t="s">
        <v>25</v>
      </c>
      <c r="N289" s="97"/>
      <c r="O289" s="28">
        <f t="shared" si="80"/>
        <v>0</v>
      </c>
      <c r="P289" s="29">
        <f t="shared" si="81"/>
        <v>0</v>
      </c>
      <c r="Q289" s="29">
        <f t="shared" si="82"/>
        <v>0</v>
      </c>
      <c r="R289" s="29">
        <f t="shared" si="83"/>
        <v>0</v>
      </c>
      <c r="S289" s="30">
        <f t="shared" si="84"/>
        <v>0</v>
      </c>
      <c r="T289" s="95">
        <f t="shared" si="74"/>
        <v>0</v>
      </c>
      <c r="U289" s="32">
        <f t="shared" si="85"/>
        <v>0</v>
      </c>
      <c r="V289" s="33">
        <f t="shared" si="86"/>
        <v>0</v>
      </c>
      <c r="W289" s="32">
        <f t="shared" si="87"/>
        <v>0</v>
      </c>
      <c r="X289" s="34">
        <f t="shared" si="88"/>
        <v>0</v>
      </c>
      <c r="Y289" s="32">
        <f t="shared" si="89"/>
        <v>0</v>
      </c>
      <c r="Z289" s="32">
        <f t="shared" si="90"/>
        <v>0</v>
      </c>
      <c r="AA289" s="34">
        <f t="shared" si="75"/>
        <v>0</v>
      </c>
      <c r="AB289" s="31">
        <f t="shared" si="91"/>
        <v>0</v>
      </c>
      <c r="AC289" s="110">
        <f t="shared" si="76"/>
        <v>0</v>
      </c>
      <c r="AD289" s="35"/>
    </row>
    <row r="290" spans="1:30" ht="17.25" x14ac:dyDescent="0.25">
      <c r="A290" s="46"/>
      <c r="B290" s="47"/>
      <c r="C290" s="47"/>
      <c r="D290" s="49"/>
      <c r="E290" s="50"/>
      <c r="F290" s="50"/>
      <c r="G290" s="51"/>
      <c r="H290" s="51"/>
      <c r="I290" s="27">
        <f t="shared" si="77"/>
        <v>0</v>
      </c>
      <c r="J290" s="119" t="str">
        <f t="shared" si="78"/>
        <v/>
      </c>
      <c r="K290" s="116" t="str">
        <f t="shared" si="79"/>
        <v/>
      </c>
      <c r="L290" s="85"/>
      <c r="M290" s="88" t="s">
        <v>25</v>
      </c>
      <c r="N290" s="97"/>
      <c r="O290" s="28">
        <f t="shared" si="80"/>
        <v>0</v>
      </c>
      <c r="P290" s="29">
        <f t="shared" si="81"/>
        <v>0</v>
      </c>
      <c r="Q290" s="29">
        <f t="shared" si="82"/>
        <v>0</v>
      </c>
      <c r="R290" s="29">
        <f t="shared" si="83"/>
        <v>0</v>
      </c>
      <c r="S290" s="30">
        <f t="shared" si="84"/>
        <v>0</v>
      </c>
      <c r="T290" s="95">
        <f t="shared" si="74"/>
        <v>0</v>
      </c>
      <c r="U290" s="32">
        <f t="shared" si="85"/>
        <v>0</v>
      </c>
      <c r="V290" s="33">
        <f t="shared" si="86"/>
        <v>0</v>
      </c>
      <c r="W290" s="32">
        <f t="shared" si="87"/>
        <v>0</v>
      </c>
      <c r="X290" s="34">
        <f t="shared" si="88"/>
        <v>0</v>
      </c>
      <c r="Y290" s="32">
        <f t="shared" si="89"/>
        <v>0</v>
      </c>
      <c r="Z290" s="32">
        <f t="shared" si="90"/>
        <v>0</v>
      </c>
      <c r="AA290" s="34">
        <f t="shared" si="75"/>
        <v>0</v>
      </c>
      <c r="AB290" s="31">
        <f t="shared" si="91"/>
        <v>0</v>
      </c>
      <c r="AC290" s="110">
        <f t="shared" si="76"/>
        <v>0</v>
      </c>
      <c r="AD290" s="35"/>
    </row>
    <row r="291" spans="1:30" ht="17.25" x14ac:dyDescent="0.25">
      <c r="A291" s="46"/>
      <c r="B291" s="47"/>
      <c r="C291" s="47"/>
      <c r="D291" s="49"/>
      <c r="E291" s="50"/>
      <c r="F291" s="50"/>
      <c r="G291" s="51"/>
      <c r="H291" s="51"/>
      <c r="I291" s="27">
        <f t="shared" si="77"/>
        <v>0</v>
      </c>
      <c r="J291" s="119" t="str">
        <f t="shared" si="78"/>
        <v/>
      </c>
      <c r="K291" s="116" t="str">
        <f t="shared" si="79"/>
        <v/>
      </c>
      <c r="L291" s="85"/>
      <c r="M291" s="88" t="s">
        <v>25</v>
      </c>
      <c r="N291" s="97"/>
      <c r="O291" s="28">
        <f t="shared" si="80"/>
        <v>0</v>
      </c>
      <c r="P291" s="29">
        <f t="shared" si="81"/>
        <v>0</v>
      </c>
      <c r="Q291" s="29">
        <f t="shared" si="82"/>
        <v>0</v>
      </c>
      <c r="R291" s="29">
        <f t="shared" si="83"/>
        <v>0</v>
      </c>
      <c r="S291" s="30">
        <f t="shared" si="84"/>
        <v>0</v>
      </c>
      <c r="T291" s="95">
        <f t="shared" si="74"/>
        <v>0</v>
      </c>
      <c r="U291" s="32">
        <f t="shared" si="85"/>
        <v>0</v>
      </c>
      <c r="V291" s="33">
        <f t="shared" si="86"/>
        <v>0</v>
      </c>
      <c r="W291" s="32">
        <f t="shared" si="87"/>
        <v>0</v>
      </c>
      <c r="X291" s="34">
        <f t="shared" si="88"/>
        <v>0</v>
      </c>
      <c r="Y291" s="32">
        <f t="shared" si="89"/>
        <v>0</v>
      </c>
      <c r="Z291" s="32">
        <f t="shared" si="90"/>
        <v>0</v>
      </c>
      <c r="AA291" s="34">
        <f t="shared" si="75"/>
        <v>0</v>
      </c>
      <c r="AB291" s="31">
        <f t="shared" si="91"/>
        <v>0</v>
      </c>
      <c r="AC291" s="110">
        <f t="shared" si="76"/>
        <v>0</v>
      </c>
      <c r="AD291" s="35"/>
    </row>
    <row r="292" spans="1:30" ht="17.25" x14ac:dyDescent="0.25">
      <c r="A292" s="46"/>
      <c r="B292" s="47"/>
      <c r="C292" s="47"/>
      <c r="D292" s="49"/>
      <c r="E292" s="50"/>
      <c r="F292" s="50"/>
      <c r="G292" s="51"/>
      <c r="H292" s="51"/>
      <c r="I292" s="27">
        <f t="shared" si="77"/>
        <v>0</v>
      </c>
      <c r="J292" s="119" t="str">
        <f t="shared" si="78"/>
        <v/>
      </c>
      <c r="K292" s="116" t="str">
        <f t="shared" si="79"/>
        <v/>
      </c>
      <c r="L292" s="85"/>
      <c r="M292" s="88" t="s">
        <v>25</v>
      </c>
      <c r="N292" s="97"/>
      <c r="O292" s="28">
        <f t="shared" si="80"/>
        <v>0</v>
      </c>
      <c r="P292" s="29">
        <f t="shared" si="81"/>
        <v>0</v>
      </c>
      <c r="Q292" s="29">
        <f t="shared" si="82"/>
        <v>0</v>
      </c>
      <c r="R292" s="29">
        <f t="shared" si="83"/>
        <v>0</v>
      </c>
      <c r="S292" s="30">
        <f t="shared" si="84"/>
        <v>0</v>
      </c>
      <c r="T292" s="95">
        <f t="shared" si="74"/>
        <v>0</v>
      </c>
      <c r="U292" s="32">
        <f t="shared" si="85"/>
        <v>0</v>
      </c>
      <c r="V292" s="33">
        <f t="shared" si="86"/>
        <v>0</v>
      </c>
      <c r="W292" s="32">
        <f t="shared" si="87"/>
        <v>0</v>
      </c>
      <c r="X292" s="34">
        <f t="shared" si="88"/>
        <v>0</v>
      </c>
      <c r="Y292" s="32">
        <f t="shared" si="89"/>
        <v>0</v>
      </c>
      <c r="Z292" s="32">
        <f t="shared" si="90"/>
        <v>0</v>
      </c>
      <c r="AA292" s="34">
        <f t="shared" si="75"/>
        <v>0</v>
      </c>
      <c r="AB292" s="31">
        <f t="shared" si="91"/>
        <v>0</v>
      </c>
      <c r="AC292" s="110">
        <f t="shared" si="76"/>
        <v>0</v>
      </c>
      <c r="AD292" s="35"/>
    </row>
    <row r="293" spans="1:30" ht="17.25" x14ac:dyDescent="0.25">
      <c r="A293" s="46"/>
      <c r="B293" s="47"/>
      <c r="C293" s="47"/>
      <c r="D293" s="49"/>
      <c r="E293" s="50"/>
      <c r="F293" s="50"/>
      <c r="G293" s="51"/>
      <c r="H293" s="51"/>
      <c r="I293" s="27">
        <f t="shared" si="77"/>
        <v>0</v>
      </c>
      <c r="J293" s="119" t="str">
        <f t="shared" si="78"/>
        <v/>
      </c>
      <c r="K293" s="116" t="str">
        <f t="shared" si="79"/>
        <v/>
      </c>
      <c r="L293" s="85"/>
      <c r="M293" s="88" t="s">
        <v>25</v>
      </c>
      <c r="N293" s="97"/>
      <c r="O293" s="28">
        <f t="shared" si="80"/>
        <v>0</v>
      </c>
      <c r="P293" s="29">
        <f t="shared" si="81"/>
        <v>0</v>
      </c>
      <c r="Q293" s="29">
        <f t="shared" si="82"/>
        <v>0</v>
      </c>
      <c r="R293" s="29">
        <f t="shared" si="83"/>
        <v>0</v>
      </c>
      <c r="S293" s="30">
        <f t="shared" si="84"/>
        <v>0</v>
      </c>
      <c r="T293" s="95">
        <f t="shared" si="74"/>
        <v>0</v>
      </c>
      <c r="U293" s="32">
        <f t="shared" si="85"/>
        <v>0</v>
      </c>
      <c r="V293" s="33">
        <f t="shared" si="86"/>
        <v>0</v>
      </c>
      <c r="W293" s="32">
        <f t="shared" si="87"/>
        <v>0</v>
      </c>
      <c r="X293" s="34">
        <f t="shared" si="88"/>
        <v>0</v>
      </c>
      <c r="Y293" s="32">
        <f t="shared" si="89"/>
        <v>0</v>
      </c>
      <c r="Z293" s="32">
        <f t="shared" si="90"/>
        <v>0</v>
      </c>
      <c r="AA293" s="34">
        <f t="shared" si="75"/>
        <v>0</v>
      </c>
      <c r="AB293" s="31">
        <f t="shared" si="91"/>
        <v>0</v>
      </c>
      <c r="AC293" s="110">
        <f t="shared" si="76"/>
        <v>0</v>
      </c>
      <c r="AD293" s="35"/>
    </row>
    <row r="294" spans="1:30" ht="17.25" x14ac:dyDescent="0.25">
      <c r="A294" s="46"/>
      <c r="B294" s="47"/>
      <c r="C294" s="47"/>
      <c r="D294" s="49"/>
      <c r="E294" s="50"/>
      <c r="F294" s="50"/>
      <c r="G294" s="51"/>
      <c r="H294" s="51"/>
      <c r="I294" s="27">
        <f t="shared" si="77"/>
        <v>0</v>
      </c>
      <c r="J294" s="119" t="str">
        <f t="shared" si="78"/>
        <v/>
      </c>
      <c r="K294" s="116" t="str">
        <f t="shared" si="79"/>
        <v/>
      </c>
      <c r="L294" s="85"/>
      <c r="M294" s="88" t="s">
        <v>25</v>
      </c>
      <c r="N294" s="97"/>
      <c r="O294" s="28">
        <f t="shared" si="80"/>
        <v>0</v>
      </c>
      <c r="P294" s="29">
        <f t="shared" si="81"/>
        <v>0</v>
      </c>
      <c r="Q294" s="29">
        <f t="shared" si="82"/>
        <v>0</v>
      </c>
      <c r="R294" s="29">
        <f t="shared" si="83"/>
        <v>0</v>
      </c>
      <c r="S294" s="30">
        <f t="shared" si="84"/>
        <v>0</v>
      </c>
      <c r="T294" s="95">
        <f t="shared" si="74"/>
        <v>0</v>
      </c>
      <c r="U294" s="32">
        <f t="shared" si="85"/>
        <v>0</v>
      </c>
      <c r="V294" s="33">
        <f t="shared" si="86"/>
        <v>0</v>
      </c>
      <c r="W294" s="32">
        <f t="shared" si="87"/>
        <v>0</v>
      </c>
      <c r="X294" s="34">
        <f t="shared" si="88"/>
        <v>0</v>
      </c>
      <c r="Y294" s="32">
        <f t="shared" si="89"/>
        <v>0</v>
      </c>
      <c r="Z294" s="32">
        <f t="shared" si="90"/>
        <v>0</v>
      </c>
      <c r="AA294" s="34">
        <f t="shared" si="75"/>
        <v>0</v>
      </c>
      <c r="AB294" s="31">
        <f t="shared" si="91"/>
        <v>0</v>
      </c>
      <c r="AC294" s="110">
        <f t="shared" si="76"/>
        <v>0</v>
      </c>
      <c r="AD294" s="35"/>
    </row>
    <row r="295" spans="1:30" ht="17.25" x14ac:dyDescent="0.25">
      <c r="A295" s="46"/>
      <c r="B295" s="47"/>
      <c r="C295" s="47"/>
      <c r="D295" s="49"/>
      <c r="E295" s="50"/>
      <c r="F295" s="50"/>
      <c r="G295" s="51"/>
      <c r="H295" s="51"/>
      <c r="I295" s="27">
        <f t="shared" si="77"/>
        <v>0</v>
      </c>
      <c r="J295" s="119" t="str">
        <f t="shared" si="78"/>
        <v/>
      </c>
      <c r="K295" s="116" t="str">
        <f t="shared" si="79"/>
        <v/>
      </c>
      <c r="L295" s="85"/>
      <c r="M295" s="88" t="s">
        <v>25</v>
      </c>
      <c r="N295" s="97"/>
      <c r="O295" s="28">
        <f t="shared" si="80"/>
        <v>0</v>
      </c>
      <c r="P295" s="29">
        <f t="shared" si="81"/>
        <v>0</v>
      </c>
      <c r="Q295" s="29">
        <f t="shared" si="82"/>
        <v>0</v>
      </c>
      <c r="R295" s="29">
        <f t="shared" si="83"/>
        <v>0</v>
      </c>
      <c r="S295" s="30">
        <f t="shared" si="84"/>
        <v>0</v>
      </c>
      <c r="T295" s="95">
        <f t="shared" si="74"/>
        <v>0</v>
      </c>
      <c r="U295" s="32">
        <f t="shared" si="85"/>
        <v>0</v>
      </c>
      <c r="V295" s="33">
        <f t="shared" si="86"/>
        <v>0</v>
      </c>
      <c r="W295" s="32">
        <f t="shared" si="87"/>
        <v>0</v>
      </c>
      <c r="X295" s="34">
        <f t="shared" si="88"/>
        <v>0</v>
      </c>
      <c r="Y295" s="32">
        <f t="shared" si="89"/>
        <v>0</v>
      </c>
      <c r="Z295" s="32">
        <f t="shared" si="90"/>
        <v>0</v>
      </c>
      <c r="AA295" s="34">
        <f t="shared" si="75"/>
        <v>0</v>
      </c>
      <c r="AB295" s="31">
        <f t="shared" si="91"/>
        <v>0</v>
      </c>
      <c r="AC295" s="110">
        <f t="shared" si="76"/>
        <v>0</v>
      </c>
      <c r="AD295" s="35"/>
    </row>
    <row r="296" spans="1:30" ht="17.25" x14ac:dyDescent="0.25">
      <c r="A296" s="46"/>
      <c r="B296" s="47"/>
      <c r="C296" s="47"/>
      <c r="D296" s="49"/>
      <c r="E296" s="50"/>
      <c r="F296" s="50"/>
      <c r="G296" s="51"/>
      <c r="H296" s="51"/>
      <c r="I296" s="27">
        <f t="shared" si="77"/>
        <v>0</v>
      </c>
      <c r="J296" s="119" t="str">
        <f t="shared" si="78"/>
        <v/>
      </c>
      <c r="K296" s="116" t="str">
        <f t="shared" si="79"/>
        <v/>
      </c>
      <c r="L296" s="85"/>
      <c r="M296" s="88" t="s">
        <v>25</v>
      </c>
      <c r="N296" s="97"/>
      <c r="O296" s="28">
        <f t="shared" si="80"/>
        <v>0</v>
      </c>
      <c r="P296" s="29">
        <f t="shared" si="81"/>
        <v>0</v>
      </c>
      <c r="Q296" s="29">
        <f t="shared" si="82"/>
        <v>0</v>
      </c>
      <c r="R296" s="29">
        <f t="shared" si="83"/>
        <v>0</v>
      </c>
      <c r="S296" s="30">
        <f t="shared" si="84"/>
        <v>0</v>
      </c>
      <c r="T296" s="95">
        <f t="shared" si="74"/>
        <v>0</v>
      </c>
      <c r="U296" s="32">
        <f t="shared" si="85"/>
        <v>0</v>
      </c>
      <c r="V296" s="33">
        <f t="shared" si="86"/>
        <v>0</v>
      </c>
      <c r="W296" s="32">
        <f t="shared" si="87"/>
        <v>0</v>
      </c>
      <c r="X296" s="34">
        <f t="shared" si="88"/>
        <v>0</v>
      </c>
      <c r="Y296" s="32">
        <f t="shared" si="89"/>
        <v>0</v>
      </c>
      <c r="Z296" s="32">
        <f t="shared" si="90"/>
        <v>0</v>
      </c>
      <c r="AA296" s="34">
        <f t="shared" si="75"/>
        <v>0</v>
      </c>
      <c r="AB296" s="31">
        <f t="shared" si="91"/>
        <v>0</v>
      </c>
      <c r="AC296" s="110">
        <f t="shared" si="76"/>
        <v>0</v>
      </c>
      <c r="AD296" s="35"/>
    </row>
    <row r="297" spans="1:30" ht="17.25" x14ac:dyDescent="0.25">
      <c r="A297" s="46"/>
      <c r="B297" s="47"/>
      <c r="C297" s="47"/>
      <c r="D297" s="49"/>
      <c r="E297" s="50"/>
      <c r="F297" s="50"/>
      <c r="G297" s="51"/>
      <c r="H297" s="51"/>
      <c r="I297" s="27">
        <f t="shared" si="77"/>
        <v>0</v>
      </c>
      <c r="J297" s="119" t="str">
        <f t="shared" si="78"/>
        <v/>
      </c>
      <c r="K297" s="116" t="str">
        <f t="shared" si="79"/>
        <v/>
      </c>
      <c r="L297" s="85"/>
      <c r="M297" s="88" t="s">
        <v>25</v>
      </c>
      <c r="N297" s="97"/>
      <c r="O297" s="28">
        <f t="shared" si="80"/>
        <v>0</v>
      </c>
      <c r="P297" s="29">
        <f t="shared" si="81"/>
        <v>0</v>
      </c>
      <c r="Q297" s="29">
        <f t="shared" si="82"/>
        <v>0</v>
      </c>
      <c r="R297" s="29">
        <f t="shared" si="83"/>
        <v>0</v>
      </c>
      <c r="S297" s="30">
        <f t="shared" si="84"/>
        <v>0</v>
      </c>
      <c r="T297" s="95">
        <f t="shared" si="74"/>
        <v>0</v>
      </c>
      <c r="U297" s="32">
        <f t="shared" si="85"/>
        <v>0</v>
      </c>
      <c r="V297" s="33">
        <f t="shared" si="86"/>
        <v>0</v>
      </c>
      <c r="W297" s="32">
        <f t="shared" si="87"/>
        <v>0</v>
      </c>
      <c r="X297" s="34">
        <f t="shared" si="88"/>
        <v>0</v>
      </c>
      <c r="Y297" s="32">
        <f t="shared" si="89"/>
        <v>0</v>
      </c>
      <c r="Z297" s="32">
        <f t="shared" si="90"/>
        <v>0</v>
      </c>
      <c r="AA297" s="34">
        <f t="shared" si="75"/>
        <v>0</v>
      </c>
      <c r="AB297" s="31">
        <f t="shared" si="91"/>
        <v>0</v>
      </c>
      <c r="AC297" s="110">
        <f t="shared" si="76"/>
        <v>0</v>
      </c>
      <c r="AD297" s="35"/>
    </row>
    <row r="298" spans="1:30" ht="17.25" x14ac:dyDescent="0.25">
      <c r="A298" s="46"/>
      <c r="B298" s="47"/>
      <c r="C298" s="47"/>
      <c r="D298" s="49"/>
      <c r="E298" s="50"/>
      <c r="F298" s="50"/>
      <c r="G298" s="51"/>
      <c r="H298" s="51"/>
      <c r="I298" s="27">
        <f t="shared" si="77"/>
        <v>0</v>
      </c>
      <c r="J298" s="119" t="str">
        <f t="shared" si="78"/>
        <v/>
      </c>
      <c r="K298" s="116" t="str">
        <f t="shared" si="79"/>
        <v/>
      </c>
      <c r="L298" s="85"/>
      <c r="M298" s="88" t="s">
        <v>25</v>
      </c>
      <c r="N298" s="97"/>
      <c r="O298" s="28">
        <f t="shared" si="80"/>
        <v>0</v>
      </c>
      <c r="P298" s="29">
        <f t="shared" si="81"/>
        <v>0</v>
      </c>
      <c r="Q298" s="29">
        <f t="shared" si="82"/>
        <v>0</v>
      </c>
      <c r="R298" s="29">
        <f t="shared" si="83"/>
        <v>0</v>
      </c>
      <c r="S298" s="30">
        <f t="shared" si="84"/>
        <v>0</v>
      </c>
      <c r="T298" s="95">
        <f t="shared" si="74"/>
        <v>0</v>
      </c>
      <c r="U298" s="32">
        <f t="shared" si="85"/>
        <v>0</v>
      </c>
      <c r="V298" s="33">
        <f t="shared" si="86"/>
        <v>0</v>
      </c>
      <c r="W298" s="32">
        <f t="shared" si="87"/>
        <v>0</v>
      </c>
      <c r="X298" s="34">
        <f t="shared" si="88"/>
        <v>0</v>
      </c>
      <c r="Y298" s="32">
        <f t="shared" si="89"/>
        <v>0</v>
      </c>
      <c r="Z298" s="32">
        <f t="shared" si="90"/>
        <v>0</v>
      </c>
      <c r="AA298" s="34">
        <f t="shared" si="75"/>
        <v>0</v>
      </c>
      <c r="AB298" s="31">
        <f t="shared" si="91"/>
        <v>0</v>
      </c>
      <c r="AC298" s="110">
        <f t="shared" si="76"/>
        <v>0</v>
      </c>
      <c r="AD298" s="35"/>
    </row>
    <row r="299" spans="1:30" ht="17.25" x14ac:dyDescent="0.25">
      <c r="A299" s="46"/>
      <c r="B299" s="47"/>
      <c r="C299" s="47"/>
      <c r="D299" s="49"/>
      <c r="E299" s="50"/>
      <c r="F299" s="50"/>
      <c r="G299" s="51"/>
      <c r="H299" s="51"/>
      <c r="I299" s="27">
        <f t="shared" si="77"/>
        <v>0</v>
      </c>
      <c r="J299" s="119" t="str">
        <f t="shared" si="78"/>
        <v/>
      </c>
      <c r="K299" s="116" t="str">
        <f t="shared" si="79"/>
        <v/>
      </c>
      <c r="L299" s="85"/>
      <c r="M299" s="88" t="s">
        <v>25</v>
      </c>
      <c r="N299" s="97"/>
      <c r="O299" s="28">
        <f t="shared" si="80"/>
        <v>0</v>
      </c>
      <c r="P299" s="29">
        <f t="shared" si="81"/>
        <v>0</v>
      </c>
      <c r="Q299" s="29">
        <f t="shared" si="82"/>
        <v>0</v>
      </c>
      <c r="R299" s="29">
        <f t="shared" si="83"/>
        <v>0</v>
      </c>
      <c r="S299" s="30">
        <f t="shared" si="84"/>
        <v>0</v>
      </c>
      <c r="T299" s="95">
        <f t="shared" si="74"/>
        <v>0</v>
      </c>
      <c r="U299" s="32">
        <f t="shared" si="85"/>
        <v>0</v>
      </c>
      <c r="V299" s="33">
        <f t="shared" si="86"/>
        <v>0</v>
      </c>
      <c r="W299" s="32">
        <f t="shared" si="87"/>
        <v>0</v>
      </c>
      <c r="X299" s="34">
        <f t="shared" si="88"/>
        <v>0</v>
      </c>
      <c r="Y299" s="32">
        <f t="shared" si="89"/>
        <v>0</v>
      </c>
      <c r="Z299" s="32">
        <f t="shared" si="90"/>
        <v>0</v>
      </c>
      <c r="AA299" s="34">
        <f t="shared" si="75"/>
        <v>0</v>
      </c>
      <c r="AB299" s="31">
        <f t="shared" si="91"/>
        <v>0</v>
      </c>
      <c r="AC299" s="110">
        <f t="shared" si="76"/>
        <v>0</v>
      </c>
      <c r="AD299" s="35"/>
    </row>
    <row r="300" spans="1:30" ht="17.25" x14ac:dyDescent="0.25">
      <c r="A300" s="46"/>
      <c r="B300" s="47"/>
      <c r="C300" s="47"/>
      <c r="D300" s="49"/>
      <c r="E300" s="50"/>
      <c r="F300" s="50"/>
      <c r="G300" s="51"/>
      <c r="H300" s="51"/>
      <c r="I300" s="27">
        <f t="shared" si="77"/>
        <v>0</v>
      </c>
      <c r="J300" s="119" t="str">
        <f t="shared" si="78"/>
        <v/>
      </c>
      <c r="K300" s="116" t="str">
        <f t="shared" si="79"/>
        <v/>
      </c>
      <c r="L300" s="85"/>
      <c r="M300" s="88" t="s">
        <v>25</v>
      </c>
      <c r="N300" s="97"/>
      <c r="O300" s="28">
        <f t="shared" si="80"/>
        <v>0</v>
      </c>
      <c r="P300" s="29">
        <f t="shared" si="81"/>
        <v>0</v>
      </c>
      <c r="Q300" s="29">
        <f t="shared" si="82"/>
        <v>0</v>
      </c>
      <c r="R300" s="29">
        <f t="shared" si="83"/>
        <v>0</v>
      </c>
      <c r="S300" s="30">
        <f t="shared" si="84"/>
        <v>0</v>
      </c>
      <c r="T300" s="95">
        <f t="shared" si="74"/>
        <v>0</v>
      </c>
      <c r="U300" s="32">
        <f t="shared" si="85"/>
        <v>0</v>
      </c>
      <c r="V300" s="33">
        <f t="shared" si="86"/>
        <v>0</v>
      </c>
      <c r="W300" s="32">
        <f t="shared" si="87"/>
        <v>0</v>
      </c>
      <c r="X300" s="34">
        <f t="shared" si="88"/>
        <v>0</v>
      </c>
      <c r="Y300" s="32">
        <f t="shared" si="89"/>
        <v>0</v>
      </c>
      <c r="Z300" s="32">
        <f t="shared" si="90"/>
        <v>0</v>
      </c>
      <c r="AA300" s="34">
        <f t="shared" si="75"/>
        <v>0</v>
      </c>
      <c r="AB300" s="31">
        <f t="shared" si="91"/>
        <v>0</v>
      </c>
      <c r="AC300" s="110">
        <f t="shared" si="76"/>
        <v>0</v>
      </c>
      <c r="AD300" s="35"/>
    </row>
    <row r="301" spans="1:30" ht="17.25" x14ac:dyDescent="0.25">
      <c r="A301" s="46"/>
      <c r="B301" s="47"/>
      <c r="C301" s="47"/>
      <c r="D301" s="49"/>
      <c r="E301" s="50"/>
      <c r="F301" s="50"/>
      <c r="G301" s="51"/>
      <c r="H301" s="51"/>
      <c r="I301" s="27">
        <f t="shared" si="77"/>
        <v>0</v>
      </c>
      <c r="J301" s="119" t="str">
        <f t="shared" si="78"/>
        <v/>
      </c>
      <c r="K301" s="116" t="str">
        <f t="shared" si="79"/>
        <v/>
      </c>
      <c r="L301" s="85"/>
      <c r="M301" s="88" t="s">
        <v>25</v>
      </c>
      <c r="N301" s="97"/>
      <c r="O301" s="28">
        <f t="shared" si="80"/>
        <v>0</v>
      </c>
      <c r="P301" s="29">
        <f t="shared" si="81"/>
        <v>0</v>
      </c>
      <c r="Q301" s="29">
        <f t="shared" si="82"/>
        <v>0</v>
      </c>
      <c r="R301" s="29">
        <f t="shared" si="83"/>
        <v>0</v>
      </c>
      <c r="S301" s="30">
        <f t="shared" si="84"/>
        <v>0</v>
      </c>
      <c r="T301" s="95">
        <f t="shared" si="74"/>
        <v>0</v>
      </c>
      <c r="U301" s="32">
        <f t="shared" si="85"/>
        <v>0</v>
      </c>
      <c r="V301" s="33">
        <f t="shared" si="86"/>
        <v>0</v>
      </c>
      <c r="W301" s="32">
        <f t="shared" si="87"/>
        <v>0</v>
      </c>
      <c r="X301" s="34">
        <f t="shared" si="88"/>
        <v>0</v>
      </c>
      <c r="Y301" s="32">
        <f t="shared" si="89"/>
        <v>0</v>
      </c>
      <c r="Z301" s="32">
        <f t="shared" si="90"/>
        <v>0</v>
      </c>
      <c r="AA301" s="34">
        <f t="shared" si="75"/>
        <v>0</v>
      </c>
      <c r="AB301" s="31">
        <f t="shared" si="91"/>
        <v>0</v>
      </c>
      <c r="AC301" s="110">
        <f t="shared" si="76"/>
        <v>0</v>
      </c>
      <c r="AD301" s="35"/>
    </row>
    <row r="302" spans="1:30" ht="17.25" x14ac:dyDescent="0.25">
      <c r="A302" s="46"/>
      <c r="B302" s="47"/>
      <c r="C302" s="47"/>
      <c r="D302" s="49"/>
      <c r="E302" s="50"/>
      <c r="F302" s="50"/>
      <c r="G302" s="51"/>
      <c r="H302" s="51"/>
      <c r="I302" s="27">
        <f t="shared" si="77"/>
        <v>0</v>
      </c>
      <c r="J302" s="119" t="str">
        <f t="shared" si="78"/>
        <v/>
      </c>
      <c r="K302" s="116" t="str">
        <f t="shared" si="79"/>
        <v/>
      </c>
      <c r="L302" s="85"/>
      <c r="M302" s="88" t="s">
        <v>25</v>
      </c>
      <c r="N302" s="97"/>
      <c r="O302" s="28">
        <f t="shared" si="80"/>
        <v>0</v>
      </c>
      <c r="P302" s="29">
        <f t="shared" si="81"/>
        <v>0</v>
      </c>
      <c r="Q302" s="29">
        <f t="shared" si="82"/>
        <v>0</v>
      </c>
      <c r="R302" s="29">
        <f t="shared" si="83"/>
        <v>0</v>
      </c>
      <c r="S302" s="30">
        <f t="shared" si="84"/>
        <v>0</v>
      </c>
      <c r="T302" s="95">
        <f t="shared" si="74"/>
        <v>0</v>
      </c>
      <c r="U302" s="32">
        <f t="shared" si="85"/>
        <v>0</v>
      </c>
      <c r="V302" s="33">
        <f t="shared" si="86"/>
        <v>0</v>
      </c>
      <c r="W302" s="32">
        <f t="shared" si="87"/>
        <v>0</v>
      </c>
      <c r="X302" s="34">
        <f t="shared" si="88"/>
        <v>0</v>
      </c>
      <c r="Y302" s="32">
        <f t="shared" si="89"/>
        <v>0</v>
      </c>
      <c r="Z302" s="32">
        <f t="shared" si="90"/>
        <v>0</v>
      </c>
      <c r="AA302" s="34">
        <f t="shared" si="75"/>
        <v>0</v>
      </c>
      <c r="AB302" s="31">
        <f t="shared" si="91"/>
        <v>0</v>
      </c>
      <c r="AC302" s="110">
        <f t="shared" si="76"/>
        <v>0</v>
      </c>
      <c r="AD302" s="35"/>
    </row>
    <row r="303" spans="1:30" ht="17.25" x14ac:dyDescent="0.25">
      <c r="A303" s="46"/>
      <c r="B303" s="47"/>
      <c r="C303" s="47"/>
      <c r="D303" s="49"/>
      <c r="E303" s="50"/>
      <c r="F303" s="50"/>
      <c r="G303" s="51"/>
      <c r="H303" s="51"/>
      <c r="I303" s="27">
        <f t="shared" si="77"/>
        <v>0</v>
      </c>
      <c r="J303" s="119" t="str">
        <f t="shared" si="78"/>
        <v/>
      </c>
      <c r="K303" s="116" t="str">
        <f t="shared" si="79"/>
        <v/>
      </c>
      <c r="L303" s="85"/>
      <c r="M303" s="88" t="s">
        <v>25</v>
      </c>
      <c r="N303" s="97"/>
      <c r="O303" s="28">
        <f t="shared" si="80"/>
        <v>0</v>
      </c>
      <c r="P303" s="29">
        <f t="shared" si="81"/>
        <v>0</v>
      </c>
      <c r="Q303" s="29">
        <f t="shared" si="82"/>
        <v>0</v>
      </c>
      <c r="R303" s="29">
        <f t="shared" si="83"/>
        <v>0</v>
      </c>
      <c r="S303" s="30">
        <f t="shared" si="84"/>
        <v>0</v>
      </c>
      <c r="T303" s="95">
        <f t="shared" si="74"/>
        <v>0</v>
      </c>
      <c r="U303" s="32">
        <f t="shared" si="85"/>
        <v>0</v>
      </c>
      <c r="V303" s="33">
        <f t="shared" si="86"/>
        <v>0</v>
      </c>
      <c r="W303" s="32">
        <f t="shared" si="87"/>
        <v>0</v>
      </c>
      <c r="X303" s="34">
        <f t="shared" si="88"/>
        <v>0</v>
      </c>
      <c r="Y303" s="32">
        <f t="shared" si="89"/>
        <v>0</v>
      </c>
      <c r="Z303" s="32">
        <f t="shared" si="90"/>
        <v>0</v>
      </c>
      <c r="AA303" s="34">
        <f t="shared" si="75"/>
        <v>0</v>
      </c>
      <c r="AB303" s="31">
        <f t="shared" si="91"/>
        <v>0</v>
      </c>
      <c r="AC303" s="110">
        <f t="shared" si="76"/>
        <v>0</v>
      </c>
      <c r="AD303" s="35"/>
    </row>
    <row r="304" spans="1:30" ht="17.25" x14ac:dyDescent="0.25">
      <c r="A304" s="46"/>
      <c r="B304" s="47"/>
      <c r="C304" s="47"/>
      <c r="D304" s="49"/>
      <c r="E304" s="50"/>
      <c r="F304" s="50"/>
      <c r="G304" s="51"/>
      <c r="H304" s="51"/>
      <c r="I304" s="27">
        <f t="shared" si="77"/>
        <v>0</v>
      </c>
      <c r="J304" s="119" t="str">
        <f t="shared" si="78"/>
        <v/>
      </c>
      <c r="K304" s="116" t="str">
        <f t="shared" si="79"/>
        <v/>
      </c>
      <c r="L304" s="85"/>
      <c r="M304" s="88" t="s">
        <v>25</v>
      </c>
      <c r="N304" s="97"/>
      <c r="O304" s="28">
        <f t="shared" si="80"/>
        <v>0</v>
      </c>
      <c r="P304" s="29">
        <f t="shared" si="81"/>
        <v>0</v>
      </c>
      <c r="Q304" s="29">
        <f t="shared" si="82"/>
        <v>0</v>
      </c>
      <c r="R304" s="29">
        <f t="shared" si="83"/>
        <v>0</v>
      </c>
      <c r="S304" s="30">
        <f t="shared" si="84"/>
        <v>0</v>
      </c>
      <c r="T304" s="95">
        <f t="shared" si="74"/>
        <v>0</v>
      </c>
      <c r="U304" s="32">
        <f t="shared" si="85"/>
        <v>0</v>
      </c>
      <c r="V304" s="33">
        <f t="shared" si="86"/>
        <v>0</v>
      </c>
      <c r="W304" s="32">
        <f t="shared" si="87"/>
        <v>0</v>
      </c>
      <c r="X304" s="34">
        <f t="shared" si="88"/>
        <v>0</v>
      </c>
      <c r="Y304" s="32">
        <f t="shared" si="89"/>
        <v>0</v>
      </c>
      <c r="Z304" s="32">
        <f t="shared" si="90"/>
        <v>0</v>
      </c>
      <c r="AA304" s="34">
        <f t="shared" si="75"/>
        <v>0</v>
      </c>
      <c r="AB304" s="31">
        <f t="shared" si="91"/>
        <v>0</v>
      </c>
      <c r="AC304" s="110">
        <f t="shared" si="76"/>
        <v>0</v>
      </c>
      <c r="AD304" s="35"/>
    </row>
    <row r="305" spans="1:30" ht="17.25" x14ac:dyDescent="0.25">
      <c r="A305" s="46"/>
      <c r="B305" s="47"/>
      <c r="C305" s="47"/>
      <c r="D305" s="49"/>
      <c r="E305" s="50"/>
      <c r="F305" s="50"/>
      <c r="G305" s="51"/>
      <c r="H305" s="51"/>
      <c r="I305" s="27">
        <f t="shared" si="77"/>
        <v>0</v>
      </c>
      <c r="J305" s="119" t="str">
        <f t="shared" si="78"/>
        <v/>
      </c>
      <c r="K305" s="116" t="str">
        <f t="shared" si="79"/>
        <v/>
      </c>
      <c r="L305" s="85"/>
      <c r="M305" s="88" t="s">
        <v>25</v>
      </c>
      <c r="N305" s="97"/>
      <c r="O305" s="28">
        <f t="shared" si="80"/>
        <v>0</v>
      </c>
      <c r="P305" s="29">
        <f t="shared" si="81"/>
        <v>0</v>
      </c>
      <c r="Q305" s="29">
        <f t="shared" si="82"/>
        <v>0</v>
      </c>
      <c r="R305" s="29">
        <f t="shared" si="83"/>
        <v>0</v>
      </c>
      <c r="S305" s="30">
        <f t="shared" si="84"/>
        <v>0</v>
      </c>
      <c r="T305" s="95">
        <f t="shared" si="74"/>
        <v>0</v>
      </c>
      <c r="U305" s="32">
        <f t="shared" si="85"/>
        <v>0</v>
      </c>
      <c r="V305" s="33">
        <f t="shared" si="86"/>
        <v>0</v>
      </c>
      <c r="W305" s="32">
        <f t="shared" si="87"/>
        <v>0</v>
      </c>
      <c r="X305" s="34">
        <f t="shared" si="88"/>
        <v>0</v>
      </c>
      <c r="Y305" s="32">
        <f t="shared" si="89"/>
        <v>0</v>
      </c>
      <c r="Z305" s="32">
        <f t="shared" si="90"/>
        <v>0</v>
      </c>
      <c r="AA305" s="34">
        <f t="shared" si="75"/>
        <v>0</v>
      </c>
      <c r="AB305" s="31">
        <f t="shared" si="91"/>
        <v>0</v>
      </c>
      <c r="AC305" s="110">
        <f t="shared" si="76"/>
        <v>0</v>
      </c>
      <c r="AD305" s="35"/>
    </row>
    <row r="306" spans="1:30" ht="17.25" x14ac:dyDescent="0.25">
      <c r="A306" s="46"/>
      <c r="B306" s="47"/>
      <c r="C306" s="47"/>
      <c r="D306" s="49"/>
      <c r="E306" s="50"/>
      <c r="F306" s="50"/>
      <c r="G306" s="51"/>
      <c r="H306" s="51"/>
      <c r="I306" s="27">
        <f t="shared" si="77"/>
        <v>0</v>
      </c>
      <c r="J306" s="119" t="str">
        <f t="shared" si="78"/>
        <v/>
      </c>
      <c r="K306" s="116" t="str">
        <f t="shared" si="79"/>
        <v/>
      </c>
      <c r="L306" s="85"/>
      <c r="M306" s="88" t="s">
        <v>25</v>
      </c>
      <c r="N306" s="97"/>
      <c r="O306" s="28">
        <f t="shared" si="80"/>
        <v>0</v>
      </c>
      <c r="P306" s="29">
        <f t="shared" si="81"/>
        <v>0</v>
      </c>
      <c r="Q306" s="29">
        <f t="shared" si="82"/>
        <v>0</v>
      </c>
      <c r="R306" s="29">
        <f t="shared" si="83"/>
        <v>0</v>
      </c>
      <c r="S306" s="30">
        <f t="shared" si="84"/>
        <v>0</v>
      </c>
      <c r="T306" s="95">
        <f t="shared" si="74"/>
        <v>0</v>
      </c>
      <c r="U306" s="32">
        <f t="shared" si="85"/>
        <v>0</v>
      </c>
      <c r="V306" s="33">
        <f t="shared" si="86"/>
        <v>0</v>
      </c>
      <c r="W306" s="32">
        <f t="shared" si="87"/>
        <v>0</v>
      </c>
      <c r="X306" s="34">
        <f t="shared" si="88"/>
        <v>0</v>
      </c>
      <c r="Y306" s="32">
        <f t="shared" si="89"/>
        <v>0</v>
      </c>
      <c r="Z306" s="32">
        <f t="shared" si="90"/>
        <v>0</v>
      </c>
      <c r="AA306" s="34">
        <f t="shared" si="75"/>
        <v>0</v>
      </c>
      <c r="AB306" s="31">
        <f t="shared" si="91"/>
        <v>0</v>
      </c>
      <c r="AC306" s="110">
        <f t="shared" si="76"/>
        <v>0</v>
      </c>
      <c r="AD306" s="35"/>
    </row>
    <row r="307" spans="1:30" ht="17.25" x14ac:dyDescent="0.25">
      <c r="A307" s="46"/>
      <c r="B307" s="47"/>
      <c r="C307" s="47"/>
      <c r="D307" s="49"/>
      <c r="E307" s="50"/>
      <c r="F307" s="50"/>
      <c r="G307" s="51"/>
      <c r="H307" s="51"/>
      <c r="I307" s="27">
        <f t="shared" si="77"/>
        <v>0</v>
      </c>
      <c r="J307" s="119" t="str">
        <f t="shared" si="78"/>
        <v/>
      </c>
      <c r="K307" s="116" t="str">
        <f t="shared" si="79"/>
        <v/>
      </c>
      <c r="L307" s="85"/>
      <c r="M307" s="88" t="s">
        <v>25</v>
      </c>
      <c r="N307" s="97"/>
      <c r="O307" s="28">
        <f t="shared" si="80"/>
        <v>0</v>
      </c>
      <c r="P307" s="29">
        <f t="shared" si="81"/>
        <v>0</v>
      </c>
      <c r="Q307" s="29">
        <f t="shared" si="82"/>
        <v>0</v>
      </c>
      <c r="R307" s="29">
        <f t="shared" si="83"/>
        <v>0</v>
      </c>
      <c r="S307" s="30">
        <f t="shared" si="84"/>
        <v>0</v>
      </c>
      <c r="T307" s="95">
        <f t="shared" si="74"/>
        <v>0</v>
      </c>
      <c r="U307" s="32">
        <f t="shared" si="85"/>
        <v>0</v>
      </c>
      <c r="V307" s="33">
        <f t="shared" si="86"/>
        <v>0</v>
      </c>
      <c r="W307" s="32">
        <f t="shared" si="87"/>
        <v>0</v>
      </c>
      <c r="X307" s="34">
        <f t="shared" si="88"/>
        <v>0</v>
      </c>
      <c r="Y307" s="32">
        <f t="shared" si="89"/>
        <v>0</v>
      </c>
      <c r="Z307" s="32">
        <f t="shared" si="90"/>
        <v>0</v>
      </c>
      <c r="AA307" s="34">
        <f t="shared" si="75"/>
        <v>0</v>
      </c>
      <c r="AB307" s="31">
        <f t="shared" si="91"/>
        <v>0</v>
      </c>
      <c r="AC307" s="110">
        <f t="shared" si="76"/>
        <v>0</v>
      </c>
      <c r="AD307" s="35"/>
    </row>
    <row r="308" spans="1:30" ht="17.25" x14ac:dyDescent="0.25">
      <c r="A308" s="46"/>
      <c r="B308" s="47"/>
      <c r="C308" s="47"/>
      <c r="D308" s="49"/>
      <c r="E308" s="50"/>
      <c r="F308" s="50"/>
      <c r="G308" s="51"/>
      <c r="H308" s="51"/>
      <c r="I308" s="27">
        <f t="shared" si="77"/>
        <v>0</v>
      </c>
      <c r="J308" s="119" t="str">
        <f t="shared" si="78"/>
        <v/>
      </c>
      <c r="K308" s="116" t="str">
        <f t="shared" si="79"/>
        <v/>
      </c>
      <c r="L308" s="85"/>
      <c r="M308" s="88" t="s">
        <v>25</v>
      </c>
      <c r="N308" s="97"/>
      <c r="O308" s="28">
        <f t="shared" si="80"/>
        <v>0</v>
      </c>
      <c r="P308" s="29">
        <f t="shared" si="81"/>
        <v>0</v>
      </c>
      <c r="Q308" s="29">
        <f t="shared" si="82"/>
        <v>0</v>
      </c>
      <c r="R308" s="29">
        <f t="shared" si="83"/>
        <v>0</v>
      </c>
      <c r="S308" s="30">
        <f t="shared" si="84"/>
        <v>0</v>
      </c>
      <c r="T308" s="95">
        <f t="shared" si="74"/>
        <v>0</v>
      </c>
      <c r="U308" s="32">
        <f t="shared" si="85"/>
        <v>0</v>
      </c>
      <c r="V308" s="33">
        <f t="shared" si="86"/>
        <v>0</v>
      </c>
      <c r="W308" s="32">
        <f t="shared" si="87"/>
        <v>0</v>
      </c>
      <c r="X308" s="34">
        <f t="shared" si="88"/>
        <v>0</v>
      </c>
      <c r="Y308" s="32">
        <f t="shared" si="89"/>
        <v>0</v>
      </c>
      <c r="Z308" s="32">
        <f t="shared" si="90"/>
        <v>0</v>
      </c>
      <c r="AA308" s="34">
        <f t="shared" si="75"/>
        <v>0</v>
      </c>
      <c r="AB308" s="31">
        <f t="shared" si="91"/>
        <v>0</v>
      </c>
      <c r="AC308" s="110">
        <f t="shared" si="76"/>
        <v>0</v>
      </c>
      <c r="AD308" s="35"/>
    </row>
    <row r="309" spans="1:30" ht="17.25" x14ac:dyDescent="0.25">
      <c r="A309" s="46"/>
      <c r="B309" s="47"/>
      <c r="C309" s="47"/>
      <c r="D309" s="49"/>
      <c r="E309" s="50"/>
      <c r="F309" s="50"/>
      <c r="G309" s="51"/>
      <c r="H309" s="51"/>
      <c r="I309" s="27">
        <f t="shared" si="77"/>
        <v>0</v>
      </c>
      <c r="J309" s="119" t="str">
        <f t="shared" si="78"/>
        <v/>
      </c>
      <c r="K309" s="116" t="str">
        <f t="shared" si="79"/>
        <v/>
      </c>
      <c r="L309" s="85"/>
      <c r="M309" s="88" t="s">
        <v>25</v>
      </c>
      <c r="N309" s="97"/>
      <c r="O309" s="28">
        <f t="shared" si="80"/>
        <v>0</v>
      </c>
      <c r="P309" s="29">
        <f t="shared" si="81"/>
        <v>0</v>
      </c>
      <c r="Q309" s="29">
        <f t="shared" si="82"/>
        <v>0</v>
      </c>
      <c r="R309" s="29">
        <f t="shared" si="83"/>
        <v>0</v>
      </c>
      <c r="S309" s="30">
        <f t="shared" si="84"/>
        <v>0</v>
      </c>
      <c r="T309" s="95">
        <f t="shared" si="74"/>
        <v>0</v>
      </c>
      <c r="U309" s="32">
        <f t="shared" si="85"/>
        <v>0</v>
      </c>
      <c r="V309" s="33">
        <f t="shared" si="86"/>
        <v>0</v>
      </c>
      <c r="W309" s="32">
        <f t="shared" si="87"/>
        <v>0</v>
      </c>
      <c r="X309" s="34">
        <f t="shared" si="88"/>
        <v>0</v>
      </c>
      <c r="Y309" s="32">
        <f t="shared" si="89"/>
        <v>0</v>
      </c>
      <c r="Z309" s="32">
        <f t="shared" si="90"/>
        <v>0</v>
      </c>
      <c r="AA309" s="34">
        <f t="shared" si="75"/>
        <v>0</v>
      </c>
      <c r="AB309" s="31">
        <f t="shared" si="91"/>
        <v>0</v>
      </c>
      <c r="AC309" s="110">
        <f t="shared" si="76"/>
        <v>0</v>
      </c>
      <c r="AD309" s="35"/>
    </row>
    <row r="310" spans="1:30" ht="17.25" x14ac:dyDescent="0.25">
      <c r="A310" s="46"/>
      <c r="B310" s="47"/>
      <c r="C310" s="47"/>
      <c r="D310" s="49"/>
      <c r="E310" s="50"/>
      <c r="F310" s="50"/>
      <c r="G310" s="51"/>
      <c r="H310" s="51"/>
      <c r="I310" s="27">
        <f t="shared" si="77"/>
        <v>0</v>
      </c>
      <c r="J310" s="119" t="str">
        <f t="shared" si="78"/>
        <v/>
      </c>
      <c r="K310" s="116" t="str">
        <f t="shared" si="79"/>
        <v/>
      </c>
      <c r="L310" s="85"/>
      <c r="M310" s="88" t="s">
        <v>25</v>
      </c>
      <c r="N310" s="97"/>
      <c r="O310" s="28">
        <f t="shared" si="80"/>
        <v>0</v>
      </c>
      <c r="P310" s="29">
        <f t="shared" si="81"/>
        <v>0</v>
      </c>
      <c r="Q310" s="29">
        <f t="shared" si="82"/>
        <v>0</v>
      </c>
      <c r="R310" s="29">
        <f t="shared" si="83"/>
        <v>0</v>
      </c>
      <c r="S310" s="30">
        <f t="shared" si="84"/>
        <v>0</v>
      </c>
      <c r="T310" s="95">
        <f t="shared" si="74"/>
        <v>0</v>
      </c>
      <c r="U310" s="32">
        <f t="shared" si="85"/>
        <v>0</v>
      </c>
      <c r="V310" s="33">
        <f t="shared" si="86"/>
        <v>0</v>
      </c>
      <c r="W310" s="32">
        <f t="shared" si="87"/>
        <v>0</v>
      </c>
      <c r="X310" s="34">
        <f t="shared" si="88"/>
        <v>0</v>
      </c>
      <c r="Y310" s="32">
        <f t="shared" si="89"/>
        <v>0</v>
      </c>
      <c r="Z310" s="32">
        <f t="shared" si="90"/>
        <v>0</v>
      </c>
      <c r="AA310" s="34">
        <f t="shared" si="75"/>
        <v>0</v>
      </c>
      <c r="AB310" s="31">
        <f t="shared" si="91"/>
        <v>0</v>
      </c>
      <c r="AC310" s="110">
        <f t="shared" si="76"/>
        <v>0</v>
      </c>
      <c r="AD310" s="35"/>
    </row>
    <row r="311" spans="1:30" ht="17.25" x14ac:dyDescent="0.25">
      <c r="A311" s="46"/>
      <c r="B311" s="47"/>
      <c r="C311" s="47"/>
      <c r="D311" s="49"/>
      <c r="E311" s="50"/>
      <c r="F311" s="50"/>
      <c r="G311" s="51"/>
      <c r="H311" s="51"/>
      <c r="I311" s="27">
        <f t="shared" si="77"/>
        <v>0</v>
      </c>
      <c r="J311" s="119" t="str">
        <f t="shared" si="78"/>
        <v/>
      </c>
      <c r="K311" s="116" t="str">
        <f t="shared" si="79"/>
        <v/>
      </c>
      <c r="L311" s="85"/>
      <c r="M311" s="88" t="s">
        <v>25</v>
      </c>
      <c r="N311" s="97"/>
      <c r="O311" s="28">
        <f t="shared" si="80"/>
        <v>0</v>
      </c>
      <c r="P311" s="29">
        <f t="shared" si="81"/>
        <v>0</v>
      </c>
      <c r="Q311" s="29">
        <f t="shared" si="82"/>
        <v>0</v>
      </c>
      <c r="R311" s="29">
        <f t="shared" si="83"/>
        <v>0</v>
      </c>
      <c r="S311" s="30">
        <f t="shared" si="84"/>
        <v>0</v>
      </c>
      <c r="T311" s="95">
        <f t="shared" si="74"/>
        <v>0</v>
      </c>
      <c r="U311" s="32">
        <f t="shared" si="85"/>
        <v>0</v>
      </c>
      <c r="V311" s="33">
        <f t="shared" si="86"/>
        <v>0</v>
      </c>
      <c r="W311" s="32">
        <f t="shared" si="87"/>
        <v>0</v>
      </c>
      <c r="X311" s="34">
        <f t="shared" si="88"/>
        <v>0</v>
      </c>
      <c r="Y311" s="32">
        <f t="shared" si="89"/>
        <v>0</v>
      </c>
      <c r="Z311" s="32">
        <f t="shared" si="90"/>
        <v>0</v>
      </c>
      <c r="AA311" s="34">
        <f t="shared" si="75"/>
        <v>0</v>
      </c>
      <c r="AB311" s="31">
        <f t="shared" si="91"/>
        <v>0</v>
      </c>
      <c r="AC311" s="110">
        <f t="shared" si="76"/>
        <v>0</v>
      </c>
      <c r="AD311" s="35"/>
    </row>
    <row r="312" spans="1:30" ht="17.25" x14ac:dyDescent="0.25">
      <c r="A312" s="46"/>
      <c r="B312" s="47"/>
      <c r="C312" s="47"/>
      <c r="D312" s="49"/>
      <c r="E312" s="50"/>
      <c r="F312" s="50"/>
      <c r="G312" s="51"/>
      <c r="H312" s="51"/>
      <c r="I312" s="27">
        <f t="shared" si="77"/>
        <v>0</v>
      </c>
      <c r="J312" s="119" t="str">
        <f t="shared" si="78"/>
        <v/>
      </c>
      <c r="K312" s="116" t="str">
        <f t="shared" si="79"/>
        <v/>
      </c>
      <c r="L312" s="85"/>
      <c r="M312" s="88" t="s">
        <v>25</v>
      </c>
      <c r="N312" s="97"/>
      <c r="O312" s="28">
        <f t="shared" si="80"/>
        <v>0</v>
      </c>
      <c r="P312" s="29">
        <f t="shared" si="81"/>
        <v>0</v>
      </c>
      <c r="Q312" s="29">
        <f t="shared" si="82"/>
        <v>0</v>
      </c>
      <c r="R312" s="29">
        <f t="shared" si="83"/>
        <v>0</v>
      </c>
      <c r="S312" s="30">
        <f t="shared" si="84"/>
        <v>0</v>
      </c>
      <c r="T312" s="95">
        <f t="shared" si="74"/>
        <v>0</v>
      </c>
      <c r="U312" s="32">
        <f t="shared" si="85"/>
        <v>0</v>
      </c>
      <c r="V312" s="33">
        <f t="shared" si="86"/>
        <v>0</v>
      </c>
      <c r="W312" s="32">
        <f t="shared" si="87"/>
        <v>0</v>
      </c>
      <c r="X312" s="34">
        <f t="shared" si="88"/>
        <v>0</v>
      </c>
      <c r="Y312" s="32">
        <f t="shared" si="89"/>
        <v>0</v>
      </c>
      <c r="Z312" s="32">
        <f t="shared" si="90"/>
        <v>0</v>
      </c>
      <c r="AA312" s="34">
        <f t="shared" si="75"/>
        <v>0</v>
      </c>
      <c r="AB312" s="31">
        <f t="shared" si="91"/>
        <v>0</v>
      </c>
      <c r="AC312" s="110">
        <f t="shared" si="76"/>
        <v>0</v>
      </c>
      <c r="AD312" s="35"/>
    </row>
    <row r="313" spans="1:30" ht="17.25" x14ac:dyDescent="0.25">
      <c r="A313" s="46"/>
      <c r="B313" s="47"/>
      <c r="C313" s="47"/>
      <c r="D313" s="49"/>
      <c r="E313" s="50"/>
      <c r="F313" s="50"/>
      <c r="G313" s="51"/>
      <c r="H313" s="51"/>
      <c r="I313" s="27">
        <f t="shared" si="77"/>
        <v>0</v>
      </c>
      <c r="J313" s="119" t="str">
        <f t="shared" si="78"/>
        <v/>
      </c>
      <c r="K313" s="116" t="str">
        <f t="shared" si="79"/>
        <v/>
      </c>
      <c r="L313" s="85"/>
      <c r="M313" s="88" t="s">
        <v>25</v>
      </c>
      <c r="N313" s="97"/>
      <c r="O313" s="28">
        <f t="shared" si="80"/>
        <v>0</v>
      </c>
      <c r="P313" s="29">
        <f t="shared" si="81"/>
        <v>0</v>
      </c>
      <c r="Q313" s="29">
        <f t="shared" si="82"/>
        <v>0</v>
      </c>
      <c r="R313" s="29">
        <f t="shared" si="83"/>
        <v>0</v>
      </c>
      <c r="S313" s="30">
        <f t="shared" si="84"/>
        <v>0</v>
      </c>
      <c r="T313" s="95">
        <f t="shared" si="74"/>
        <v>0</v>
      </c>
      <c r="U313" s="32">
        <f t="shared" si="85"/>
        <v>0</v>
      </c>
      <c r="V313" s="33">
        <f t="shared" si="86"/>
        <v>0</v>
      </c>
      <c r="W313" s="32">
        <f t="shared" si="87"/>
        <v>0</v>
      </c>
      <c r="X313" s="34">
        <f t="shared" si="88"/>
        <v>0</v>
      </c>
      <c r="Y313" s="32">
        <f t="shared" si="89"/>
        <v>0</v>
      </c>
      <c r="Z313" s="32">
        <f t="shared" si="90"/>
        <v>0</v>
      </c>
      <c r="AA313" s="34">
        <f t="shared" si="75"/>
        <v>0</v>
      </c>
      <c r="AB313" s="31">
        <f t="shared" si="91"/>
        <v>0</v>
      </c>
      <c r="AC313" s="110">
        <f t="shared" si="76"/>
        <v>0</v>
      </c>
      <c r="AD313" s="35"/>
    </row>
    <row r="314" spans="1:30" ht="17.25" x14ac:dyDescent="0.25">
      <c r="A314" s="46"/>
      <c r="B314" s="47"/>
      <c r="C314" s="47"/>
      <c r="D314" s="49"/>
      <c r="E314" s="50"/>
      <c r="F314" s="50"/>
      <c r="G314" s="51"/>
      <c r="H314" s="51"/>
      <c r="I314" s="27">
        <f t="shared" si="77"/>
        <v>0</v>
      </c>
      <c r="J314" s="119" t="str">
        <f t="shared" si="78"/>
        <v/>
      </c>
      <c r="K314" s="116" t="str">
        <f t="shared" si="79"/>
        <v/>
      </c>
      <c r="L314" s="85"/>
      <c r="M314" s="88" t="s">
        <v>25</v>
      </c>
      <c r="N314" s="97"/>
      <c r="O314" s="28">
        <f t="shared" si="80"/>
        <v>0</v>
      </c>
      <c r="P314" s="29">
        <f t="shared" si="81"/>
        <v>0</v>
      </c>
      <c r="Q314" s="29">
        <f t="shared" si="82"/>
        <v>0</v>
      </c>
      <c r="R314" s="29">
        <f t="shared" si="83"/>
        <v>0</v>
      </c>
      <c r="S314" s="30">
        <f t="shared" si="84"/>
        <v>0</v>
      </c>
      <c r="T314" s="95">
        <f t="shared" si="74"/>
        <v>0</v>
      </c>
      <c r="U314" s="32">
        <f t="shared" si="85"/>
        <v>0</v>
      </c>
      <c r="V314" s="33">
        <f t="shared" si="86"/>
        <v>0</v>
      </c>
      <c r="W314" s="32">
        <f t="shared" si="87"/>
        <v>0</v>
      </c>
      <c r="X314" s="34">
        <f t="shared" si="88"/>
        <v>0</v>
      </c>
      <c r="Y314" s="32">
        <f t="shared" si="89"/>
        <v>0</v>
      </c>
      <c r="Z314" s="32">
        <f t="shared" si="90"/>
        <v>0</v>
      </c>
      <c r="AA314" s="34">
        <f t="shared" si="75"/>
        <v>0</v>
      </c>
      <c r="AB314" s="31">
        <f t="shared" si="91"/>
        <v>0</v>
      </c>
      <c r="AC314" s="110">
        <f t="shared" si="76"/>
        <v>0</v>
      </c>
      <c r="AD314" s="35"/>
    </row>
    <row r="315" spans="1:30" ht="17.25" x14ac:dyDescent="0.25">
      <c r="A315" s="46"/>
      <c r="B315" s="47"/>
      <c r="C315" s="47"/>
      <c r="D315" s="49"/>
      <c r="E315" s="50"/>
      <c r="F315" s="50"/>
      <c r="G315" s="51"/>
      <c r="H315" s="51"/>
      <c r="I315" s="27">
        <f t="shared" si="77"/>
        <v>0</v>
      </c>
      <c r="J315" s="119" t="str">
        <f t="shared" si="78"/>
        <v/>
      </c>
      <c r="K315" s="116" t="str">
        <f t="shared" si="79"/>
        <v/>
      </c>
      <c r="L315" s="85"/>
      <c r="M315" s="88" t="s">
        <v>25</v>
      </c>
      <c r="N315" s="97"/>
      <c r="O315" s="28">
        <f t="shared" si="80"/>
        <v>0</v>
      </c>
      <c r="P315" s="29">
        <f t="shared" si="81"/>
        <v>0</v>
      </c>
      <c r="Q315" s="29">
        <f t="shared" si="82"/>
        <v>0</v>
      </c>
      <c r="R315" s="29">
        <f t="shared" si="83"/>
        <v>0</v>
      </c>
      <c r="S315" s="30">
        <f t="shared" si="84"/>
        <v>0</v>
      </c>
      <c r="T315" s="95">
        <f t="shared" si="74"/>
        <v>0</v>
      </c>
      <c r="U315" s="32">
        <f t="shared" si="85"/>
        <v>0</v>
      </c>
      <c r="V315" s="33">
        <f t="shared" si="86"/>
        <v>0</v>
      </c>
      <c r="W315" s="32">
        <f t="shared" si="87"/>
        <v>0</v>
      </c>
      <c r="X315" s="34">
        <f t="shared" si="88"/>
        <v>0</v>
      </c>
      <c r="Y315" s="32">
        <f t="shared" si="89"/>
        <v>0</v>
      </c>
      <c r="Z315" s="32">
        <f t="shared" si="90"/>
        <v>0</v>
      </c>
      <c r="AA315" s="34">
        <f t="shared" si="75"/>
        <v>0</v>
      </c>
      <c r="AB315" s="31">
        <f t="shared" si="91"/>
        <v>0</v>
      </c>
      <c r="AC315" s="110">
        <f t="shared" si="76"/>
        <v>0</v>
      </c>
      <c r="AD315" s="35"/>
    </row>
    <row r="316" spans="1:30" ht="17.25" x14ac:dyDescent="0.25">
      <c r="A316" s="46"/>
      <c r="B316" s="47"/>
      <c r="C316" s="47"/>
      <c r="D316" s="49"/>
      <c r="E316" s="50"/>
      <c r="F316" s="50"/>
      <c r="G316" s="51"/>
      <c r="H316" s="51"/>
      <c r="I316" s="27">
        <f t="shared" si="77"/>
        <v>0</v>
      </c>
      <c r="J316" s="119" t="str">
        <f t="shared" si="78"/>
        <v/>
      </c>
      <c r="K316" s="116" t="str">
        <f t="shared" si="79"/>
        <v/>
      </c>
      <c r="L316" s="85"/>
      <c r="M316" s="88" t="s">
        <v>25</v>
      </c>
      <c r="N316" s="97"/>
      <c r="O316" s="28">
        <f t="shared" si="80"/>
        <v>0</v>
      </c>
      <c r="P316" s="29">
        <f t="shared" si="81"/>
        <v>0</v>
      </c>
      <c r="Q316" s="29">
        <f t="shared" si="82"/>
        <v>0</v>
      </c>
      <c r="R316" s="29">
        <f t="shared" si="83"/>
        <v>0</v>
      </c>
      <c r="S316" s="30">
        <f t="shared" si="84"/>
        <v>0</v>
      </c>
      <c r="T316" s="95">
        <f t="shared" si="74"/>
        <v>0</v>
      </c>
      <c r="U316" s="32">
        <f t="shared" si="85"/>
        <v>0</v>
      </c>
      <c r="V316" s="33">
        <f t="shared" si="86"/>
        <v>0</v>
      </c>
      <c r="W316" s="32">
        <f t="shared" si="87"/>
        <v>0</v>
      </c>
      <c r="X316" s="34">
        <f t="shared" si="88"/>
        <v>0</v>
      </c>
      <c r="Y316" s="32">
        <f t="shared" si="89"/>
        <v>0</v>
      </c>
      <c r="Z316" s="32">
        <f t="shared" si="90"/>
        <v>0</v>
      </c>
      <c r="AA316" s="34">
        <f t="shared" si="75"/>
        <v>0</v>
      </c>
      <c r="AB316" s="31">
        <f t="shared" si="91"/>
        <v>0</v>
      </c>
      <c r="AC316" s="110">
        <f t="shared" si="76"/>
        <v>0</v>
      </c>
      <c r="AD316" s="35"/>
    </row>
    <row r="317" spans="1:30" ht="17.25" x14ac:dyDescent="0.25">
      <c r="A317" s="46"/>
      <c r="B317" s="47"/>
      <c r="C317" s="47"/>
      <c r="D317" s="49"/>
      <c r="E317" s="50"/>
      <c r="F317" s="50"/>
      <c r="G317" s="51"/>
      <c r="H317" s="51"/>
      <c r="I317" s="27">
        <f t="shared" si="77"/>
        <v>0</v>
      </c>
      <c r="J317" s="119" t="str">
        <f t="shared" si="78"/>
        <v/>
      </c>
      <c r="K317" s="116" t="str">
        <f t="shared" si="79"/>
        <v/>
      </c>
      <c r="L317" s="85"/>
      <c r="M317" s="88" t="s">
        <v>25</v>
      </c>
      <c r="N317" s="97"/>
      <c r="O317" s="28">
        <f t="shared" si="80"/>
        <v>0</v>
      </c>
      <c r="P317" s="29">
        <f t="shared" si="81"/>
        <v>0</v>
      </c>
      <c r="Q317" s="29">
        <f t="shared" si="82"/>
        <v>0</v>
      </c>
      <c r="R317" s="29">
        <f t="shared" si="83"/>
        <v>0</v>
      </c>
      <c r="S317" s="30">
        <f t="shared" si="84"/>
        <v>0</v>
      </c>
      <c r="T317" s="95">
        <f t="shared" si="74"/>
        <v>0</v>
      </c>
      <c r="U317" s="32">
        <f t="shared" si="85"/>
        <v>0</v>
      </c>
      <c r="V317" s="33">
        <f t="shared" si="86"/>
        <v>0</v>
      </c>
      <c r="W317" s="32">
        <f t="shared" si="87"/>
        <v>0</v>
      </c>
      <c r="X317" s="34">
        <f t="shared" si="88"/>
        <v>0</v>
      </c>
      <c r="Y317" s="32">
        <f t="shared" si="89"/>
        <v>0</v>
      </c>
      <c r="Z317" s="32">
        <f t="shared" si="90"/>
        <v>0</v>
      </c>
      <c r="AA317" s="34">
        <f t="shared" si="75"/>
        <v>0</v>
      </c>
      <c r="AB317" s="31">
        <f t="shared" si="91"/>
        <v>0</v>
      </c>
      <c r="AC317" s="110">
        <f t="shared" si="76"/>
        <v>0</v>
      </c>
      <c r="AD317" s="35"/>
    </row>
    <row r="318" spans="1:30" ht="17.25" x14ac:dyDescent="0.25">
      <c r="A318" s="46"/>
      <c r="B318" s="47"/>
      <c r="C318" s="47"/>
      <c r="D318" s="49"/>
      <c r="E318" s="50"/>
      <c r="F318" s="50"/>
      <c r="G318" s="51"/>
      <c r="H318" s="51"/>
      <c r="I318" s="27">
        <f t="shared" si="77"/>
        <v>0</v>
      </c>
      <c r="J318" s="119" t="str">
        <f t="shared" si="78"/>
        <v/>
      </c>
      <c r="K318" s="116" t="str">
        <f t="shared" si="79"/>
        <v/>
      </c>
      <c r="L318" s="85"/>
      <c r="M318" s="88" t="s">
        <v>25</v>
      </c>
      <c r="N318" s="97"/>
      <c r="O318" s="28">
        <f t="shared" si="80"/>
        <v>0</v>
      </c>
      <c r="P318" s="29">
        <f t="shared" si="81"/>
        <v>0</v>
      </c>
      <c r="Q318" s="29">
        <f t="shared" si="82"/>
        <v>0</v>
      </c>
      <c r="R318" s="29">
        <f t="shared" si="83"/>
        <v>0</v>
      </c>
      <c r="S318" s="30">
        <f t="shared" si="84"/>
        <v>0</v>
      </c>
      <c r="T318" s="95">
        <f t="shared" si="74"/>
        <v>0</v>
      </c>
      <c r="U318" s="32">
        <f t="shared" si="85"/>
        <v>0</v>
      </c>
      <c r="V318" s="33">
        <f t="shared" si="86"/>
        <v>0</v>
      </c>
      <c r="W318" s="32">
        <f t="shared" si="87"/>
        <v>0</v>
      </c>
      <c r="X318" s="34">
        <f t="shared" si="88"/>
        <v>0</v>
      </c>
      <c r="Y318" s="32">
        <f t="shared" si="89"/>
        <v>0</v>
      </c>
      <c r="Z318" s="32">
        <f t="shared" si="90"/>
        <v>0</v>
      </c>
      <c r="AA318" s="34">
        <f t="shared" si="75"/>
        <v>0</v>
      </c>
      <c r="AB318" s="31">
        <f t="shared" si="91"/>
        <v>0</v>
      </c>
      <c r="AC318" s="110">
        <f t="shared" si="76"/>
        <v>0</v>
      </c>
      <c r="AD318" s="35"/>
    </row>
    <row r="319" spans="1:30" ht="17.25" x14ac:dyDescent="0.25">
      <c r="A319" s="46"/>
      <c r="B319" s="47"/>
      <c r="C319" s="47"/>
      <c r="D319" s="49"/>
      <c r="E319" s="50"/>
      <c r="F319" s="50"/>
      <c r="G319" s="51"/>
      <c r="H319" s="51"/>
      <c r="I319" s="27">
        <f t="shared" si="77"/>
        <v>0</v>
      </c>
      <c r="J319" s="119" t="str">
        <f t="shared" si="78"/>
        <v/>
      </c>
      <c r="K319" s="116" t="str">
        <f t="shared" si="79"/>
        <v/>
      </c>
      <c r="L319" s="85"/>
      <c r="M319" s="88" t="s">
        <v>25</v>
      </c>
      <c r="N319" s="97"/>
      <c r="O319" s="28">
        <f t="shared" si="80"/>
        <v>0</v>
      </c>
      <c r="P319" s="29">
        <f t="shared" si="81"/>
        <v>0</v>
      </c>
      <c r="Q319" s="29">
        <f t="shared" si="82"/>
        <v>0</v>
      </c>
      <c r="R319" s="29">
        <f t="shared" si="83"/>
        <v>0</v>
      </c>
      <c r="S319" s="30">
        <f t="shared" si="84"/>
        <v>0</v>
      </c>
      <c r="T319" s="95">
        <f t="shared" si="74"/>
        <v>0</v>
      </c>
      <c r="U319" s="32">
        <f t="shared" si="85"/>
        <v>0</v>
      </c>
      <c r="V319" s="33">
        <f t="shared" si="86"/>
        <v>0</v>
      </c>
      <c r="W319" s="32">
        <f t="shared" si="87"/>
        <v>0</v>
      </c>
      <c r="X319" s="34">
        <f t="shared" si="88"/>
        <v>0</v>
      </c>
      <c r="Y319" s="32">
        <f t="shared" si="89"/>
        <v>0</v>
      </c>
      <c r="Z319" s="32">
        <f t="shared" si="90"/>
        <v>0</v>
      </c>
      <c r="AA319" s="34">
        <f t="shared" si="75"/>
        <v>0</v>
      </c>
      <c r="AB319" s="31">
        <f t="shared" si="91"/>
        <v>0</v>
      </c>
      <c r="AC319" s="110">
        <f t="shared" si="76"/>
        <v>0</v>
      </c>
      <c r="AD319" s="35"/>
    </row>
    <row r="320" spans="1:30" ht="17.25" x14ac:dyDescent="0.25">
      <c r="A320" s="46"/>
      <c r="B320" s="47"/>
      <c r="C320" s="47"/>
      <c r="D320" s="49"/>
      <c r="E320" s="50"/>
      <c r="F320" s="50"/>
      <c r="G320" s="51"/>
      <c r="H320" s="51"/>
      <c r="I320" s="27">
        <f t="shared" si="77"/>
        <v>0</v>
      </c>
      <c r="J320" s="119" t="str">
        <f t="shared" si="78"/>
        <v/>
      </c>
      <c r="K320" s="116" t="str">
        <f t="shared" si="79"/>
        <v/>
      </c>
      <c r="L320" s="85"/>
      <c r="M320" s="88" t="s">
        <v>25</v>
      </c>
      <c r="N320" s="97"/>
      <c r="O320" s="28">
        <f t="shared" si="80"/>
        <v>0</v>
      </c>
      <c r="P320" s="29">
        <f t="shared" si="81"/>
        <v>0</v>
      </c>
      <c r="Q320" s="29">
        <f t="shared" si="82"/>
        <v>0</v>
      </c>
      <c r="R320" s="29">
        <f t="shared" si="83"/>
        <v>0</v>
      </c>
      <c r="S320" s="30">
        <f t="shared" si="84"/>
        <v>0</v>
      </c>
      <c r="T320" s="95">
        <f t="shared" si="74"/>
        <v>0</v>
      </c>
      <c r="U320" s="32">
        <f t="shared" si="85"/>
        <v>0</v>
      </c>
      <c r="V320" s="33">
        <f t="shared" si="86"/>
        <v>0</v>
      </c>
      <c r="W320" s="32">
        <f t="shared" si="87"/>
        <v>0</v>
      </c>
      <c r="X320" s="34">
        <f t="shared" si="88"/>
        <v>0</v>
      </c>
      <c r="Y320" s="32">
        <f t="shared" si="89"/>
        <v>0</v>
      </c>
      <c r="Z320" s="32">
        <f t="shared" si="90"/>
        <v>0</v>
      </c>
      <c r="AA320" s="34">
        <f t="shared" si="75"/>
        <v>0</v>
      </c>
      <c r="AB320" s="31">
        <f t="shared" si="91"/>
        <v>0</v>
      </c>
      <c r="AC320" s="110">
        <f t="shared" si="76"/>
        <v>0</v>
      </c>
      <c r="AD320" s="35"/>
    </row>
    <row r="321" spans="1:30" ht="17.25" x14ac:dyDescent="0.25">
      <c r="A321" s="46"/>
      <c r="B321" s="47"/>
      <c r="C321" s="47"/>
      <c r="D321" s="49"/>
      <c r="E321" s="50"/>
      <c r="F321" s="50"/>
      <c r="G321" s="51"/>
      <c r="H321" s="51"/>
      <c r="I321" s="27">
        <f t="shared" si="77"/>
        <v>0</v>
      </c>
      <c r="J321" s="119" t="str">
        <f t="shared" si="78"/>
        <v/>
      </c>
      <c r="K321" s="116" t="str">
        <f t="shared" si="79"/>
        <v/>
      </c>
      <c r="L321" s="85"/>
      <c r="M321" s="88" t="s">
        <v>25</v>
      </c>
      <c r="N321" s="97"/>
      <c r="O321" s="28">
        <f t="shared" si="80"/>
        <v>0</v>
      </c>
      <c r="P321" s="29">
        <f t="shared" si="81"/>
        <v>0</v>
      </c>
      <c r="Q321" s="29">
        <f t="shared" si="82"/>
        <v>0</v>
      </c>
      <c r="R321" s="29">
        <f t="shared" si="83"/>
        <v>0</v>
      </c>
      <c r="S321" s="30">
        <f t="shared" si="84"/>
        <v>0</v>
      </c>
      <c r="T321" s="95">
        <f t="shared" si="74"/>
        <v>0</v>
      </c>
      <c r="U321" s="32">
        <f t="shared" si="85"/>
        <v>0</v>
      </c>
      <c r="V321" s="33">
        <f t="shared" si="86"/>
        <v>0</v>
      </c>
      <c r="W321" s="32">
        <f t="shared" si="87"/>
        <v>0</v>
      </c>
      <c r="X321" s="34">
        <f t="shared" si="88"/>
        <v>0</v>
      </c>
      <c r="Y321" s="32">
        <f t="shared" si="89"/>
        <v>0</v>
      </c>
      <c r="Z321" s="32">
        <f t="shared" si="90"/>
        <v>0</v>
      </c>
      <c r="AA321" s="34">
        <f t="shared" si="75"/>
        <v>0</v>
      </c>
      <c r="AB321" s="31">
        <f t="shared" si="91"/>
        <v>0</v>
      </c>
      <c r="AC321" s="110">
        <f t="shared" si="76"/>
        <v>0</v>
      </c>
      <c r="AD321" s="35"/>
    </row>
    <row r="322" spans="1:30" ht="17.25" x14ac:dyDescent="0.25">
      <c r="A322" s="46"/>
      <c r="B322" s="47"/>
      <c r="C322" s="47"/>
      <c r="D322" s="49"/>
      <c r="E322" s="50"/>
      <c r="F322" s="50"/>
      <c r="G322" s="51"/>
      <c r="H322" s="51"/>
      <c r="I322" s="27">
        <f t="shared" si="77"/>
        <v>0</v>
      </c>
      <c r="J322" s="119" t="str">
        <f t="shared" si="78"/>
        <v/>
      </c>
      <c r="K322" s="116" t="str">
        <f t="shared" si="79"/>
        <v/>
      </c>
      <c r="L322" s="85"/>
      <c r="M322" s="88" t="s">
        <v>25</v>
      </c>
      <c r="N322" s="97"/>
      <c r="O322" s="28">
        <f t="shared" si="80"/>
        <v>0</v>
      </c>
      <c r="P322" s="29">
        <f t="shared" si="81"/>
        <v>0</v>
      </c>
      <c r="Q322" s="29">
        <f t="shared" si="82"/>
        <v>0</v>
      </c>
      <c r="R322" s="29">
        <f t="shared" si="83"/>
        <v>0</v>
      </c>
      <c r="S322" s="30">
        <f t="shared" si="84"/>
        <v>0</v>
      </c>
      <c r="T322" s="95">
        <f t="shared" si="74"/>
        <v>0</v>
      </c>
      <c r="U322" s="32">
        <f t="shared" si="85"/>
        <v>0</v>
      </c>
      <c r="V322" s="33">
        <f t="shared" si="86"/>
        <v>0</v>
      </c>
      <c r="W322" s="32">
        <f t="shared" si="87"/>
        <v>0</v>
      </c>
      <c r="X322" s="34">
        <f t="shared" si="88"/>
        <v>0</v>
      </c>
      <c r="Y322" s="32">
        <f t="shared" si="89"/>
        <v>0</v>
      </c>
      <c r="Z322" s="32">
        <f t="shared" si="90"/>
        <v>0</v>
      </c>
      <c r="AA322" s="34">
        <f t="shared" si="75"/>
        <v>0</v>
      </c>
      <c r="AB322" s="31">
        <f t="shared" si="91"/>
        <v>0</v>
      </c>
      <c r="AC322" s="110">
        <f t="shared" si="76"/>
        <v>0</v>
      </c>
      <c r="AD322" s="35"/>
    </row>
    <row r="323" spans="1:30" ht="17.25" x14ac:dyDescent="0.25">
      <c r="A323" s="46"/>
      <c r="B323" s="47"/>
      <c r="C323" s="47"/>
      <c r="D323" s="49"/>
      <c r="E323" s="50"/>
      <c r="F323" s="50"/>
      <c r="G323" s="51"/>
      <c r="H323" s="51"/>
      <c r="I323" s="27">
        <f t="shared" si="77"/>
        <v>0</v>
      </c>
      <c r="J323" s="119" t="str">
        <f t="shared" si="78"/>
        <v/>
      </c>
      <c r="K323" s="116" t="str">
        <f t="shared" si="79"/>
        <v/>
      </c>
      <c r="L323" s="85"/>
      <c r="M323" s="88" t="s">
        <v>25</v>
      </c>
      <c r="N323" s="97"/>
      <c r="O323" s="28">
        <f t="shared" si="80"/>
        <v>0</v>
      </c>
      <c r="P323" s="29">
        <f t="shared" si="81"/>
        <v>0</v>
      </c>
      <c r="Q323" s="29">
        <f t="shared" si="82"/>
        <v>0</v>
      </c>
      <c r="R323" s="29">
        <f t="shared" si="83"/>
        <v>0</v>
      </c>
      <c r="S323" s="30">
        <f t="shared" si="84"/>
        <v>0</v>
      </c>
      <c r="T323" s="95">
        <f t="shared" si="74"/>
        <v>0</v>
      </c>
      <c r="U323" s="32">
        <f t="shared" si="85"/>
        <v>0</v>
      </c>
      <c r="V323" s="33">
        <f t="shared" si="86"/>
        <v>0</v>
      </c>
      <c r="W323" s="32">
        <f t="shared" si="87"/>
        <v>0</v>
      </c>
      <c r="X323" s="34">
        <f t="shared" si="88"/>
        <v>0</v>
      </c>
      <c r="Y323" s="32">
        <f t="shared" si="89"/>
        <v>0</v>
      </c>
      <c r="Z323" s="32">
        <f t="shared" si="90"/>
        <v>0</v>
      </c>
      <c r="AA323" s="34">
        <f t="shared" si="75"/>
        <v>0</v>
      </c>
      <c r="AB323" s="31">
        <f t="shared" si="91"/>
        <v>0</v>
      </c>
      <c r="AC323" s="110">
        <f t="shared" si="76"/>
        <v>0</v>
      </c>
      <c r="AD323" s="35"/>
    </row>
    <row r="324" spans="1:30" ht="17.25" x14ac:dyDescent="0.25">
      <c r="A324" s="46"/>
      <c r="B324" s="47"/>
      <c r="C324" s="47"/>
      <c r="D324" s="49"/>
      <c r="E324" s="50"/>
      <c r="F324" s="50"/>
      <c r="G324" s="51"/>
      <c r="H324" s="51"/>
      <c r="I324" s="27">
        <f t="shared" si="77"/>
        <v>0</v>
      </c>
      <c r="J324" s="119" t="str">
        <f t="shared" si="78"/>
        <v/>
      </c>
      <c r="K324" s="116" t="str">
        <f t="shared" si="79"/>
        <v/>
      </c>
      <c r="L324" s="85"/>
      <c r="M324" s="88" t="s">
        <v>25</v>
      </c>
      <c r="N324" s="97"/>
      <c r="O324" s="28">
        <f t="shared" si="80"/>
        <v>0</v>
      </c>
      <c r="P324" s="29">
        <f t="shared" si="81"/>
        <v>0</v>
      </c>
      <c r="Q324" s="29">
        <f t="shared" si="82"/>
        <v>0</v>
      </c>
      <c r="R324" s="29">
        <f t="shared" si="83"/>
        <v>0</v>
      </c>
      <c r="S324" s="30">
        <f t="shared" si="84"/>
        <v>0</v>
      </c>
      <c r="T324" s="95">
        <f t="shared" si="74"/>
        <v>0</v>
      </c>
      <c r="U324" s="32">
        <f t="shared" si="85"/>
        <v>0</v>
      </c>
      <c r="V324" s="33">
        <f t="shared" si="86"/>
        <v>0</v>
      </c>
      <c r="W324" s="32">
        <f t="shared" si="87"/>
        <v>0</v>
      </c>
      <c r="X324" s="34">
        <f t="shared" si="88"/>
        <v>0</v>
      </c>
      <c r="Y324" s="32">
        <f t="shared" si="89"/>
        <v>0</v>
      </c>
      <c r="Z324" s="32">
        <f t="shared" si="90"/>
        <v>0</v>
      </c>
      <c r="AA324" s="34">
        <f t="shared" si="75"/>
        <v>0</v>
      </c>
      <c r="AB324" s="31">
        <f t="shared" si="91"/>
        <v>0</v>
      </c>
      <c r="AC324" s="110">
        <f t="shared" si="76"/>
        <v>0</v>
      </c>
      <c r="AD324" s="35"/>
    </row>
    <row r="325" spans="1:30" ht="17.25" x14ac:dyDescent="0.25">
      <c r="A325" s="46"/>
      <c r="B325" s="47"/>
      <c r="C325" s="47"/>
      <c r="D325" s="49"/>
      <c r="E325" s="50"/>
      <c r="F325" s="50"/>
      <c r="G325" s="51"/>
      <c r="H325" s="51"/>
      <c r="I325" s="27">
        <f t="shared" si="77"/>
        <v>0</v>
      </c>
      <c r="J325" s="119" t="str">
        <f t="shared" si="78"/>
        <v/>
      </c>
      <c r="K325" s="116" t="str">
        <f t="shared" si="79"/>
        <v/>
      </c>
      <c r="L325" s="85"/>
      <c r="M325" s="88" t="s">
        <v>25</v>
      </c>
      <c r="N325" s="97"/>
      <c r="O325" s="28">
        <f t="shared" si="80"/>
        <v>0</v>
      </c>
      <c r="P325" s="29">
        <f t="shared" si="81"/>
        <v>0</v>
      </c>
      <c r="Q325" s="29">
        <f t="shared" si="82"/>
        <v>0</v>
      </c>
      <c r="R325" s="29">
        <f t="shared" si="83"/>
        <v>0</v>
      </c>
      <c r="S325" s="30">
        <f t="shared" si="84"/>
        <v>0</v>
      </c>
      <c r="T325" s="95">
        <f t="shared" si="74"/>
        <v>0</v>
      </c>
      <c r="U325" s="32">
        <f t="shared" si="85"/>
        <v>0</v>
      </c>
      <c r="V325" s="33">
        <f t="shared" si="86"/>
        <v>0</v>
      </c>
      <c r="W325" s="32">
        <f t="shared" si="87"/>
        <v>0</v>
      </c>
      <c r="X325" s="34">
        <f t="shared" si="88"/>
        <v>0</v>
      </c>
      <c r="Y325" s="32">
        <f t="shared" si="89"/>
        <v>0</v>
      </c>
      <c r="Z325" s="32">
        <f t="shared" si="90"/>
        <v>0</v>
      </c>
      <c r="AA325" s="34">
        <f t="shared" si="75"/>
        <v>0</v>
      </c>
      <c r="AB325" s="31">
        <f t="shared" si="91"/>
        <v>0</v>
      </c>
      <c r="AC325" s="110">
        <f t="shared" si="76"/>
        <v>0</v>
      </c>
      <c r="AD325" s="35"/>
    </row>
    <row r="326" spans="1:30" ht="17.25" x14ac:dyDescent="0.25">
      <c r="A326" s="46"/>
      <c r="B326" s="47"/>
      <c r="C326" s="47"/>
      <c r="D326" s="49"/>
      <c r="E326" s="50"/>
      <c r="F326" s="50"/>
      <c r="G326" s="51"/>
      <c r="H326" s="51"/>
      <c r="I326" s="27">
        <f t="shared" si="77"/>
        <v>0</v>
      </c>
      <c r="J326" s="119" t="str">
        <f t="shared" si="78"/>
        <v/>
      </c>
      <c r="K326" s="116" t="str">
        <f t="shared" si="79"/>
        <v/>
      </c>
      <c r="L326" s="85"/>
      <c r="M326" s="88" t="s">
        <v>25</v>
      </c>
      <c r="N326" s="97"/>
      <c r="O326" s="28">
        <f t="shared" si="80"/>
        <v>0</v>
      </c>
      <c r="P326" s="29">
        <f t="shared" si="81"/>
        <v>0</v>
      </c>
      <c r="Q326" s="29">
        <f t="shared" si="82"/>
        <v>0</v>
      </c>
      <c r="R326" s="29">
        <f t="shared" si="83"/>
        <v>0</v>
      </c>
      <c r="S326" s="30">
        <f t="shared" si="84"/>
        <v>0</v>
      </c>
      <c r="T326" s="95">
        <f t="shared" si="74"/>
        <v>0</v>
      </c>
      <c r="U326" s="32">
        <f t="shared" si="85"/>
        <v>0</v>
      </c>
      <c r="V326" s="33">
        <f t="shared" si="86"/>
        <v>0</v>
      </c>
      <c r="W326" s="32">
        <f t="shared" si="87"/>
        <v>0</v>
      </c>
      <c r="X326" s="34">
        <f t="shared" si="88"/>
        <v>0</v>
      </c>
      <c r="Y326" s="32">
        <f t="shared" si="89"/>
        <v>0</v>
      </c>
      <c r="Z326" s="32">
        <f t="shared" si="90"/>
        <v>0</v>
      </c>
      <c r="AA326" s="34">
        <f t="shared" si="75"/>
        <v>0</v>
      </c>
      <c r="AB326" s="31">
        <f t="shared" si="91"/>
        <v>0</v>
      </c>
      <c r="AC326" s="110">
        <f t="shared" si="76"/>
        <v>0</v>
      </c>
      <c r="AD326" s="35"/>
    </row>
    <row r="327" spans="1:30" ht="17.25" x14ac:dyDescent="0.25">
      <c r="A327" s="46"/>
      <c r="B327" s="47"/>
      <c r="C327" s="47"/>
      <c r="D327" s="49"/>
      <c r="E327" s="50"/>
      <c r="F327" s="50"/>
      <c r="G327" s="51"/>
      <c r="H327" s="51"/>
      <c r="I327" s="27">
        <f t="shared" si="77"/>
        <v>0</v>
      </c>
      <c r="J327" s="119" t="str">
        <f t="shared" si="78"/>
        <v/>
      </c>
      <c r="K327" s="116" t="str">
        <f t="shared" si="79"/>
        <v/>
      </c>
      <c r="L327" s="85"/>
      <c r="M327" s="88" t="s">
        <v>25</v>
      </c>
      <c r="N327" s="97"/>
      <c r="O327" s="28">
        <f t="shared" si="80"/>
        <v>0</v>
      </c>
      <c r="P327" s="29">
        <f t="shared" si="81"/>
        <v>0</v>
      </c>
      <c r="Q327" s="29">
        <f t="shared" si="82"/>
        <v>0</v>
      </c>
      <c r="R327" s="29">
        <f t="shared" si="83"/>
        <v>0</v>
      </c>
      <c r="S327" s="30">
        <f t="shared" si="84"/>
        <v>0</v>
      </c>
      <c r="T327" s="95">
        <f t="shared" ref="T327:T350" si="92">IF(L327=0,0,IF((L327&lt;5000),5000,L327))</f>
        <v>0</v>
      </c>
      <c r="U327" s="32">
        <f t="shared" si="85"/>
        <v>0</v>
      </c>
      <c r="V327" s="33">
        <f t="shared" si="86"/>
        <v>0</v>
      </c>
      <c r="W327" s="32">
        <f t="shared" si="87"/>
        <v>0</v>
      </c>
      <c r="X327" s="34">
        <f t="shared" si="88"/>
        <v>0</v>
      </c>
      <c r="Y327" s="32">
        <f t="shared" si="89"/>
        <v>0</v>
      </c>
      <c r="Z327" s="32">
        <f t="shared" si="90"/>
        <v>0</v>
      </c>
      <c r="AA327" s="34">
        <f t="shared" ref="AA327:AA350" si="93">IF(AND(N327&gt;0,H327&gt;0,Y327&lt;P327),(ROUND(P327-Y327,2)),0)</f>
        <v>0</v>
      </c>
      <c r="AB327" s="31">
        <f t="shared" si="91"/>
        <v>0</v>
      </c>
      <c r="AC327" s="110">
        <f t="shared" ref="AC327:AC350" si="94">ROUND((X327*G327)+(AA327*H327),2)</f>
        <v>0</v>
      </c>
      <c r="AD327" s="35"/>
    </row>
    <row r="328" spans="1:30" ht="17.25" x14ac:dyDescent="0.25">
      <c r="A328" s="46"/>
      <c r="B328" s="47"/>
      <c r="C328" s="47"/>
      <c r="D328" s="49"/>
      <c r="E328" s="50"/>
      <c r="F328" s="50"/>
      <c r="G328" s="51"/>
      <c r="H328" s="51"/>
      <c r="I328" s="27">
        <f t="shared" ref="I328:I350" si="95">G328+H328</f>
        <v>0</v>
      </c>
      <c r="J328" s="119" t="str">
        <f t="shared" ref="J328:J350" si="96">IF(I328&gt;0,IF(I328&gt;365,"Errore! MAX 365",IF((F328-E328+1)=I328,"ok","Errore! Verificare Giorni")),"")</f>
        <v/>
      </c>
      <c r="K328" s="116" t="str">
        <f t="shared" ref="K328:K350" si="97">IF((I328&gt;0),(F328-E328+1)-H328,"")</f>
        <v/>
      </c>
      <c r="L328" s="85"/>
      <c r="M328" s="88" t="s">
        <v>25</v>
      </c>
      <c r="N328" s="97"/>
      <c r="O328" s="28">
        <f t="shared" ref="O328:O350" si="98">IF(N328&lt;59.2,N328,59.2)</f>
        <v>0</v>
      </c>
      <c r="P328" s="29">
        <f t="shared" ref="P328:P350" si="99">IF(N328=0,0,O328-13.49)</f>
        <v>0</v>
      </c>
      <c r="Q328" s="29">
        <f t="shared" ref="Q328:Q350" si="100">ROUND(G328*O328,2)</f>
        <v>0</v>
      </c>
      <c r="R328" s="29">
        <f t="shared" ref="R328:R350" si="101">ROUND(H328*P328,2)</f>
        <v>0</v>
      </c>
      <c r="S328" s="30">
        <f t="shared" ref="S328:S350" si="102">ROUND(Q328+R328,2)</f>
        <v>0</v>
      </c>
      <c r="T328" s="95">
        <f t="shared" si="92"/>
        <v>0</v>
      </c>
      <c r="U328" s="32">
        <f t="shared" ref="U328:U350" si="103">IF(T328=0,0,ROUND((T328-5000)/(20000-5000),2))</f>
        <v>0</v>
      </c>
      <c r="V328" s="33">
        <f t="shared" ref="V328:V350" si="104">IF(M328="NO",0,IF(M328="SI",17.02,0))</f>
        <v>0</v>
      </c>
      <c r="W328" s="32">
        <f t="shared" ref="W328:W350" si="105">IF(AND(N328&gt;0,G328&gt;0),ROUND((U328*(O328-V328)+V328),2),0)</f>
        <v>0</v>
      </c>
      <c r="X328" s="34">
        <f t="shared" ref="X328:X350" si="106">IF(AND(N328&gt;0,G328&gt;0),ROUND(O328-W328,2),0)</f>
        <v>0</v>
      </c>
      <c r="Y328" s="32">
        <f t="shared" ref="Y328:Y350" si="107">IF(AND(N328&gt;0,H328&gt;0),(ROUND((U328*(P328-V328)+V328),2)),0)</f>
        <v>0</v>
      </c>
      <c r="Z328" s="32">
        <f t="shared" ref="Z328:Z350" si="108">IF(P328&lt;Y328,P328,Y328)</f>
        <v>0</v>
      </c>
      <c r="AA328" s="34">
        <f t="shared" si="93"/>
        <v>0</v>
      </c>
      <c r="AB328" s="31">
        <f t="shared" ref="AB328:AB350" si="109">ROUND((W328*G328)+(Z328*H328),2)</f>
        <v>0</v>
      </c>
      <c r="AC328" s="110">
        <f t="shared" si="94"/>
        <v>0</v>
      </c>
      <c r="AD328" s="35"/>
    </row>
    <row r="329" spans="1:30" ht="17.25" x14ac:dyDescent="0.25">
      <c r="A329" s="46"/>
      <c r="B329" s="47"/>
      <c r="C329" s="47"/>
      <c r="D329" s="49"/>
      <c r="E329" s="50"/>
      <c r="F329" s="50"/>
      <c r="G329" s="51"/>
      <c r="H329" s="51"/>
      <c r="I329" s="27">
        <f t="shared" si="95"/>
        <v>0</v>
      </c>
      <c r="J329" s="119" t="str">
        <f t="shared" si="96"/>
        <v/>
      </c>
      <c r="K329" s="116" t="str">
        <f t="shared" si="97"/>
        <v/>
      </c>
      <c r="L329" s="85"/>
      <c r="M329" s="88" t="s">
        <v>25</v>
      </c>
      <c r="N329" s="97"/>
      <c r="O329" s="28">
        <f t="shared" si="98"/>
        <v>0</v>
      </c>
      <c r="P329" s="29">
        <f t="shared" si="99"/>
        <v>0</v>
      </c>
      <c r="Q329" s="29">
        <f t="shared" si="100"/>
        <v>0</v>
      </c>
      <c r="R329" s="29">
        <f t="shared" si="101"/>
        <v>0</v>
      </c>
      <c r="S329" s="30">
        <f t="shared" si="102"/>
        <v>0</v>
      </c>
      <c r="T329" s="95">
        <f t="shared" si="92"/>
        <v>0</v>
      </c>
      <c r="U329" s="32">
        <f t="shared" si="103"/>
        <v>0</v>
      </c>
      <c r="V329" s="33">
        <f t="shared" si="104"/>
        <v>0</v>
      </c>
      <c r="W329" s="32">
        <f t="shared" si="105"/>
        <v>0</v>
      </c>
      <c r="X329" s="34">
        <f t="shared" si="106"/>
        <v>0</v>
      </c>
      <c r="Y329" s="32">
        <f t="shared" si="107"/>
        <v>0</v>
      </c>
      <c r="Z329" s="32">
        <f t="shared" si="108"/>
        <v>0</v>
      </c>
      <c r="AA329" s="34">
        <f t="shared" si="93"/>
        <v>0</v>
      </c>
      <c r="AB329" s="31">
        <f t="shared" si="109"/>
        <v>0</v>
      </c>
      <c r="AC329" s="110">
        <f t="shared" si="94"/>
        <v>0</v>
      </c>
      <c r="AD329" s="35"/>
    </row>
    <row r="330" spans="1:30" ht="17.25" x14ac:dyDescent="0.25">
      <c r="A330" s="46"/>
      <c r="B330" s="47"/>
      <c r="C330" s="47"/>
      <c r="D330" s="49"/>
      <c r="E330" s="50"/>
      <c r="F330" s="50"/>
      <c r="G330" s="51"/>
      <c r="H330" s="51"/>
      <c r="I330" s="27">
        <f t="shared" si="95"/>
        <v>0</v>
      </c>
      <c r="J330" s="119" t="str">
        <f t="shared" si="96"/>
        <v/>
      </c>
      <c r="K330" s="116" t="str">
        <f t="shared" si="97"/>
        <v/>
      </c>
      <c r="L330" s="85"/>
      <c r="M330" s="88" t="s">
        <v>25</v>
      </c>
      <c r="N330" s="97"/>
      <c r="O330" s="28">
        <f t="shared" si="98"/>
        <v>0</v>
      </c>
      <c r="P330" s="29">
        <f t="shared" si="99"/>
        <v>0</v>
      </c>
      <c r="Q330" s="29">
        <f t="shared" si="100"/>
        <v>0</v>
      </c>
      <c r="R330" s="29">
        <f t="shared" si="101"/>
        <v>0</v>
      </c>
      <c r="S330" s="30">
        <f t="shared" si="102"/>
        <v>0</v>
      </c>
      <c r="T330" s="95">
        <f t="shared" si="92"/>
        <v>0</v>
      </c>
      <c r="U330" s="32">
        <f t="shared" si="103"/>
        <v>0</v>
      </c>
      <c r="V330" s="33">
        <f t="shared" si="104"/>
        <v>0</v>
      </c>
      <c r="W330" s="32">
        <f t="shared" si="105"/>
        <v>0</v>
      </c>
      <c r="X330" s="34">
        <f t="shared" si="106"/>
        <v>0</v>
      </c>
      <c r="Y330" s="32">
        <f t="shared" si="107"/>
        <v>0</v>
      </c>
      <c r="Z330" s="32">
        <f t="shared" si="108"/>
        <v>0</v>
      </c>
      <c r="AA330" s="34">
        <f t="shared" si="93"/>
        <v>0</v>
      </c>
      <c r="AB330" s="31">
        <f t="shared" si="109"/>
        <v>0</v>
      </c>
      <c r="AC330" s="110">
        <f t="shared" si="94"/>
        <v>0</v>
      </c>
      <c r="AD330" s="35"/>
    </row>
    <row r="331" spans="1:30" ht="17.25" x14ac:dyDescent="0.25">
      <c r="A331" s="46"/>
      <c r="B331" s="47"/>
      <c r="C331" s="47"/>
      <c r="D331" s="49"/>
      <c r="E331" s="50"/>
      <c r="F331" s="50"/>
      <c r="G331" s="51"/>
      <c r="H331" s="51"/>
      <c r="I331" s="27">
        <f t="shared" si="95"/>
        <v>0</v>
      </c>
      <c r="J331" s="119" t="str">
        <f t="shared" si="96"/>
        <v/>
      </c>
      <c r="K331" s="116" t="str">
        <f t="shared" si="97"/>
        <v/>
      </c>
      <c r="L331" s="85"/>
      <c r="M331" s="88" t="s">
        <v>25</v>
      </c>
      <c r="N331" s="97"/>
      <c r="O331" s="28">
        <f t="shared" si="98"/>
        <v>0</v>
      </c>
      <c r="P331" s="29">
        <f t="shared" si="99"/>
        <v>0</v>
      </c>
      <c r="Q331" s="29">
        <f t="shared" si="100"/>
        <v>0</v>
      </c>
      <c r="R331" s="29">
        <f t="shared" si="101"/>
        <v>0</v>
      </c>
      <c r="S331" s="30">
        <f t="shared" si="102"/>
        <v>0</v>
      </c>
      <c r="T331" s="95">
        <f t="shared" si="92"/>
        <v>0</v>
      </c>
      <c r="U331" s="32">
        <f t="shared" si="103"/>
        <v>0</v>
      </c>
      <c r="V331" s="33">
        <f t="shared" si="104"/>
        <v>0</v>
      </c>
      <c r="W331" s="32">
        <f t="shared" si="105"/>
        <v>0</v>
      </c>
      <c r="X331" s="34">
        <f t="shared" si="106"/>
        <v>0</v>
      </c>
      <c r="Y331" s="32">
        <f t="shared" si="107"/>
        <v>0</v>
      </c>
      <c r="Z331" s="32">
        <f t="shared" si="108"/>
        <v>0</v>
      </c>
      <c r="AA331" s="34">
        <f t="shared" si="93"/>
        <v>0</v>
      </c>
      <c r="AB331" s="31">
        <f t="shared" si="109"/>
        <v>0</v>
      </c>
      <c r="AC331" s="110">
        <f t="shared" si="94"/>
        <v>0</v>
      </c>
      <c r="AD331" s="35"/>
    </row>
    <row r="332" spans="1:30" ht="17.25" x14ac:dyDescent="0.25">
      <c r="A332" s="46"/>
      <c r="B332" s="47"/>
      <c r="C332" s="47"/>
      <c r="D332" s="49"/>
      <c r="E332" s="50"/>
      <c r="F332" s="50"/>
      <c r="G332" s="51"/>
      <c r="H332" s="51"/>
      <c r="I332" s="27">
        <f t="shared" si="95"/>
        <v>0</v>
      </c>
      <c r="J332" s="119" t="str">
        <f t="shared" si="96"/>
        <v/>
      </c>
      <c r="K332" s="116" t="str">
        <f t="shared" si="97"/>
        <v/>
      </c>
      <c r="L332" s="85"/>
      <c r="M332" s="88" t="s">
        <v>25</v>
      </c>
      <c r="N332" s="97"/>
      <c r="O332" s="28">
        <f t="shared" si="98"/>
        <v>0</v>
      </c>
      <c r="P332" s="29">
        <f t="shared" si="99"/>
        <v>0</v>
      </c>
      <c r="Q332" s="29">
        <f t="shared" si="100"/>
        <v>0</v>
      </c>
      <c r="R332" s="29">
        <f t="shared" si="101"/>
        <v>0</v>
      </c>
      <c r="S332" s="30">
        <f t="shared" si="102"/>
        <v>0</v>
      </c>
      <c r="T332" s="95">
        <f t="shared" si="92"/>
        <v>0</v>
      </c>
      <c r="U332" s="32">
        <f t="shared" si="103"/>
        <v>0</v>
      </c>
      <c r="V332" s="33">
        <f t="shared" si="104"/>
        <v>0</v>
      </c>
      <c r="W332" s="32">
        <f t="shared" si="105"/>
        <v>0</v>
      </c>
      <c r="X332" s="34">
        <f t="shared" si="106"/>
        <v>0</v>
      </c>
      <c r="Y332" s="32">
        <f t="shared" si="107"/>
        <v>0</v>
      </c>
      <c r="Z332" s="32">
        <f t="shared" si="108"/>
        <v>0</v>
      </c>
      <c r="AA332" s="34">
        <f t="shared" si="93"/>
        <v>0</v>
      </c>
      <c r="AB332" s="31">
        <f t="shared" si="109"/>
        <v>0</v>
      </c>
      <c r="AC332" s="110">
        <f t="shared" si="94"/>
        <v>0</v>
      </c>
      <c r="AD332" s="35"/>
    </row>
    <row r="333" spans="1:30" ht="17.25" x14ac:dyDescent="0.25">
      <c r="A333" s="46"/>
      <c r="B333" s="47"/>
      <c r="C333" s="47"/>
      <c r="D333" s="49"/>
      <c r="E333" s="50"/>
      <c r="F333" s="50"/>
      <c r="G333" s="51"/>
      <c r="H333" s="51"/>
      <c r="I333" s="27">
        <f t="shared" si="95"/>
        <v>0</v>
      </c>
      <c r="J333" s="119" t="str">
        <f t="shared" si="96"/>
        <v/>
      </c>
      <c r="K333" s="116" t="str">
        <f t="shared" si="97"/>
        <v/>
      </c>
      <c r="L333" s="85"/>
      <c r="M333" s="88" t="s">
        <v>25</v>
      </c>
      <c r="N333" s="97"/>
      <c r="O333" s="28">
        <f t="shared" si="98"/>
        <v>0</v>
      </c>
      <c r="P333" s="29">
        <f t="shared" si="99"/>
        <v>0</v>
      </c>
      <c r="Q333" s="29">
        <f t="shared" si="100"/>
        <v>0</v>
      </c>
      <c r="R333" s="29">
        <f t="shared" si="101"/>
        <v>0</v>
      </c>
      <c r="S333" s="30">
        <f t="shared" si="102"/>
        <v>0</v>
      </c>
      <c r="T333" s="95">
        <f t="shared" si="92"/>
        <v>0</v>
      </c>
      <c r="U333" s="32">
        <f t="shared" si="103"/>
        <v>0</v>
      </c>
      <c r="V333" s="33">
        <f t="shared" si="104"/>
        <v>0</v>
      </c>
      <c r="W333" s="32">
        <f t="shared" si="105"/>
        <v>0</v>
      </c>
      <c r="X333" s="34">
        <f t="shared" si="106"/>
        <v>0</v>
      </c>
      <c r="Y333" s="32">
        <f t="shared" si="107"/>
        <v>0</v>
      </c>
      <c r="Z333" s="32">
        <f t="shared" si="108"/>
        <v>0</v>
      </c>
      <c r="AA333" s="34">
        <f t="shared" si="93"/>
        <v>0</v>
      </c>
      <c r="AB333" s="31">
        <f t="shared" si="109"/>
        <v>0</v>
      </c>
      <c r="AC333" s="110">
        <f t="shared" si="94"/>
        <v>0</v>
      </c>
      <c r="AD333" s="35"/>
    </row>
    <row r="334" spans="1:30" ht="17.25" x14ac:dyDescent="0.25">
      <c r="A334" s="46"/>
      <c r="B334" s="47"/>
      <c r="C334" s="47"/>
      <c r="D334" s="49"/>
      <c r="E334" s="50"/>
      <c r="F334" s="50"/>
      <c r="G334" s="51"/>
      <c r="H334" s="51"/>
      <c r="I334" s="27">
        <f t="shared" si="95"/>
        <v>0</v>
      </c>
      <c r="J334" s="119" t="str">
        <f t="shared" si="96"/>
        <v/>
      </c>
      <c r="K334" s="116" t="str">
        <f t="shared" si="97"/>
        <v/>
      </c>
      <c r="L334" s="85"/>
      <c r="M334" s="88" t="s">
        <v>25</v>
      </c>
      <c r="N334" s="97"/>
      <c r="O334" s="28">
        <f t="shared" si="98"/>
        <v>0</v>
      </c>
      <c r="P334" s="29">
        <f t="shared" si="99"/>
        <v>0</v>
      </c>
      <c r="Q334" s="29">
        <f t="shared" si="100"/>
        <v>0</v>
      </c>
      <c r="R334" s="29">
        <f t="shared" si="101"/>
        <v>0</v>
      </c>
      <c r="S334" s="30">
        <f t="shared" si="102"/>
        <v>0</v>
      </c>
      <c r="T334" s="95">
        <f t="shared" si="92"/>
        <v>0</v>
      </c>
      <c r="U334" s="32">
        <f t="shared" si="103"/>
        <v>0</v>
      </c>
      <c r="V334" s="33">
        <f t="shared" si="104"/>
        <v>0</v>
      </c>
      <c r="W334" s="32">
        <f t="shared" si="105"/>
        <v>0</v>
      </c>
      <c r="X334" s="34">
        <f t="shared" si="106"/>
        <v>0</v>
      </c>
      <c r="Y334" s="32">
        <f t="shared" si="107"/>
        <v>0</v>
      </c>
      <c r="Z334" s="32">
        <f t="shared" si="108"/>
        <v>0</v>
      </c>
      <c r="AA334" s="34">
        <f t="shared" si="93"/>
        <v>0</v>
      </c>
      <c r="AB334" s="31">
        <f t="shared" si="109"/>
        <v>0</v>
      </c>
      <c r="AC334" s="110">
        <f t="shared" si="94"/>
        <v>0</v>
      </c>
      <c r="AD334" s="35"/>
    </row>
    <row r="335" spans="1:30" ht="17.25" x14ac:dyDescent="0.25">
      <c r="A335" s="46"/>
      <c r="B335" s="47"/>
      <c r="C335" s="47"/>
      <c r="D335" s="49"/>
      <c r="E335" s="50"/>
      <c r="F335" s="50"/>
      <c r="G335" s="51"/>
      <c r="H335" s="51"/>
      <c r="I335" s="27">
        <f t="shared" si="95"/>
        <v>0</v>
      </c>
      <c r="J335" s="119" t="str">
        <f t="shared" si="96"/>
        <v/>
      </c>
      <c r="K335" s="116" t="str">
        <f t="shared" si="97"/>
        <v/>
      </c>
      <c r="L335" s="85"/>
      <c r="M335" s="88" t="s">
        <v>25</v>
      </c>
      <c r="N335" s="97"/>
      <c r="O335" s="28">
        <f t="shared" si="98"/>
        <v>0</v>
      </c>
      <c r="P335" s="29">
        <f t="shared" si="99"/>
        <v>0</v>
      </c>
      <c r="Q335" s="29">
        <f t="shared" si="100"/>
        <v>0</v>
      </c>
      <c r="R335" s="29">
        <f t="shared" si="101"/>
        <v>0</v>
      </c>
      <c r="S335" s="30">
        <f t="shared" si="102"/>
        <v>0</v>
      </c>
      <c r="T335" s="95">
        <f t="shared" si="92"/>
        <v>0</v>
      </c>
      <c r="U335" s="32">
        <f t="shared" si="103"/>
        <v>0</v>
      </c>
      <c r="V335" s="33">
        <f t="shared" si="104"/>
        <v>0</v>
      </c>
      <c r="W335" s="32">
        <f t="shared" si="105"/>
        <v>0</v>
      </c>
      <c r="X335" s="34">
        <f t="shared" si="106"/>
        <v>0</v>
      </c>
      <c r="Y335" s="32">
        <f t="shared" si="107"/>
        <v>0</v>
      </c>
      <c r="Z335" s="32">
        <f t="shared" si="108"/>
        <v>0</v>
      </c>
      <c r="AA335" s="34">
        <f t="shared" si="93"/>
        <v>0</v>
      </c>
      <c r="AB335" s="31">
        <f t="shared" si="109"/>
        <v>0</v>
      </c>
      <c r="AC335" s="110">
        <f t="shared" si="94"/>
        <v>0</v>
      </c>
      <c r="AD335" s="35"/>
    </row>
    <row r="336" spans="1:30" ht="17.25" x14ac:dyDescent="0.25">
      <c r="A336" s="46"/>
      <c r="B336" s="47"/>
      <c r="C336" s="47"/>
      <c r="D336" s="49"/>
      <c r="E336" s="50"/>
      <c r="F336" s="50"/>
      <c r="G336" s="51"/>
      <c r="H336" s="51"/>
      <c r="I336" s="27">
        <f t="shared" si="95"/>
        <v>0</v>
      </c>
      <c r="J336" s="119" t="str">
        <f t="shared" si="96"/>
        <v/>
      </c>
      <c r="K336" s="116" t="str">
        <f t="shared" si="97"/>
        <v/>
      </c>
      <c r="L336" s="85"/>
      <c r="M336" s="88" t="s">
        <v>25</v>
      </c>
      <c r="N336" s="97"/>
      <c r="O336" s="28">
        <f t="shared" si="98"/>
        <v>0</v>
      </c>
      <c r="P336" s="29">
        <f t="shared" si="99"/>
        <v>0</v>
      </c>
      <c r="Q336" s="29">
        <f t="shared" si="100"/>
        <v>0</v>
      </c>
      <c r="R336" s="29">
        <f t="shared" si="101"/>
        <v>0</v>
      </c>
      <c r="S336" s="30">
        <f t="shared" si="102"/>
        <v>0</v>
      </c>
      <c r="T336" s="95">
        <f t="shared" si="92"/>
        <v>0</v>
      </c>
      <c r="U336" s="32">
        <f t="shared" si="103"/>
        <v>0</v>
      </c>
      <c r="V336" s="33">
        <f t="shared" si="104"/>
        <v>0</v>
      </c>
      <c r="W336" s="32">
        <f t="shared" si="105"/>
        <v>0</v>
      </c>
      <c r="X336" s="34">
        <f t="shared" si="106"/>
        <v>0</v>
      </c>
      <c r="Y336" s="32">
        <f t="shared" si="107"/>
        <v>0</v>
      </c>
      <c r="Z336" s="32">
        <f t="shared" si="108"/>
        <v>0</v>
      </c>
      <c r="AA336" s="34">
        <f t="shared" si="93"/>
        <v>0</v>
      </c>
      <c r="AB336" s="31">
        <f t="shared" si="109"/>
        <v>0</v>
      </c>
      <c r="AC336" s="110">
        <f t="shared" si="94"/>
        <v>0</v>
      </c>
      <c r="AD336" s="35"/>
    </row>
    <row r="337" spans="1:30" ht="17.25" x14ac:dyDescent="0.25">
      <c r="A337" s="46"/>
      <c r="B337" s="47"/>
      <c r="C337" s="47"/>
      <c r="D337" s="49"/>
      <c r="E337" s="50"/>
      <c r="F337" s="50"/>
      <c r="G337" s="51"/>
      <c r="H337" s="51"/>
      <c r="I337" s="27">
        <f t="shared" si="95"/>
        <v>0</v>
      </c>
      <c r="J337" s="119" t="str">
        <f t="shared" si="96"/>
        <v/>
      </c>
      <c r="K337" s="116" t="str">
        <f t="shared" si="97"/>
        <v/>
      </c>
      <c r="L337" s="85"/>
      <c r="M337" s="88" t="s">
        <v>25</v>
      </c>
      <c r="N337" s="97"/>
      <c r="O337" s="28">
        <f t="shared" si="98"/>
        <v>0</v>
      </c>
      <c r="P337" s="29">
        <f t="shared" si="99"/>
        <v>0</v>
      </c>
      <c r="Q337" s="29">
        <f t="shared" si="100"/>
        <v>0</v>
      </c>
      <c r="R337" s="29">
        <f t="shared" si="101"/>
        <v>0</v>
      </c>
      <c r="S337" s="30">
        <f t="shared" si="102"/>
        <v>0</v>
      </c>
      <c r="T337" s="95">
        <f t="shared" si="92"/>
        <v>0</v>
      </c>
      <c r="U337" s="32">
        <f t="shared" si="103"/>
        <v>0</v>
      </c>
      <c r="V337" s="33">
        <f t="shared" si="104"/>
        <v>0</v>
      </c>
      <c r="W337" s="32">
        <f t="shared" si="105"/>
        <v>0</v>
      </c>
      <c r="X337" s="34">
        <f t="shared" si="106"/>
        <v>0</v>
      </c>
      <c r="Y337" s="32">
        <f t="shared" si="107"/>
        <v>0</v>
      </c>
      <c r="Z337" s="32">
        <f t="shared" si="108"/>
        <v>0</v>
      </c>
      <c r="AA337" s="34">
        <f t="shared" si="93"/>
        <v>0</v>
      </c>
      <c r="AB337" s="31">
        <f t="shared" si="109"/>
        <v>0</v>
      </c>
      <c r="AC337" s="110">
        <f t="shared" si="94"/>
        <v>0</v>
      </c>
      <c r="AD337" s="35"/>
    </row>
    <row r="338" spans="1:30" ht="17.25" x14ac:dyDescent="0.25">
      <c r="A338" s="46"/>
      <c r="B338" s="47"/>
      <c r="C338" s="47"/>
      <c r="D338" s="49"/>
      <c r="E338" s="50"/>
      <c r="F338" s="50"/>
      <c r="G338" s="51"/>
      <c r="H338" s="51"/>
      <c r="I338" s="27">
        <f t="shared" si="95"/>
        <v>0</v>
      </c>
      <c r="J338" s="119" t="str">
        <f t="shared" si="96"/>
        <v/>
      </c>
      <c r="K338" s="116" t="str">
        <f t="shared" si="97"/>
        <v/>
      </c>
      <c r="L338" s="85"/>
      <c r="M338" s="88" t="s">
        <v>25</v>
      </c>
      <c r="N338" s="97"/>
      <c r="O338" s="28">
        <f t="shared" si="98"/>
        <v>0</v>
      </c>
      <c r="P338" s="29">
        <f t="shared" si="99"/>
        <v>0</v>
      </c>
      <c r="Q338" s="29">
        <f t="shared" si="100"/>
        <v>0</v>
      </c>
      <c r="R338" s="29">
        <f t="shared" si="101"/>
        <v>0</v>
      </c>
      <c r="S338" s="30">
        <f t="shared" si="102"/>
        <v>0</v>
      </c>
      <c r="T338" s="95">
        <f t="shared" si="92"/>
        <v>0</v>
      </c>
      <c r="U338" s="32">
        <f t="shared" si="103"/>
        <v>0</v>
      </c>
      <c r="V338" s="33">
        <f t="shared" si="104"/>
        <v>0</v>
      </c>
      <c r="W338" s="32">
        <f t="shared" si="105"/>
        <v>0</v>
      </c>
      <c r="X338" s="34">
        <f t="shared" si="106"/>
        <v>0</v>
      </c>
      <c r="Y338" s="32">
        <f t="shared" si="107"/>
        <v>0</v>
      </c>
      <c r="Z338" s="32">
        <f t="shared" si="108"/>
        <v>0</v>
      </c>
      <c r="AA338" s="34">
        <f t="shared" si="93"/>
        <v>0</v>
      </c>
      <c r="AB338" s="31">
        <f t="shared" si="109"/>
        <v>0</v>
      </c>
      <c r="AC338" s="110">
        <f t="shared" si="94"/>
        <v>0</v>
      </c>
      <c r="AD338" s="35"/>
    </row>
    <row r="339" spans="1:30" ht="17.25" x14ac:dyDescent="0.25">
      <c r="A339" s="46"/>
      <c r="B339" s="47"/>
      <c r="C339" s="47"/>
      <c r="D339" s="49"/>
      <c r="E339" s="50"/>
      <c r="F339" s="50"/>
      <c r="G339" s="51"/>
      <c r="H339" s="51"/>
      <c r="I339" s="27">
        <f t="shared" si="95"/>
        <v>0</v>
      </c>
      <c r="J339" s="119" t="str">
        <f t="shared" si="96"/>
        <v/>
      </c>
      <c r="K339" s="116" t="str">
        <f t="shared" si="97"/>
        <v/>
      </c>
      <c r="L339" s="85"/>
      <c r="M339" s="88" t="s">
        <v>25</v>
      </c>
      <c r="N339" s="97"/>
      <c r="O339" s="28">
        <f t="shared" si="98"/>
        <v>0</v>
      </c>
      <c r="P339" s="29">
        <f t="shared" si="99"/>
        <v>0</v>
      </c>
      <c r="Q339" s="29">
        <f t="shared" si="100"/>
        <v>0</v>
      </c>
      <c r="R339" s="29">
        <f t="shared" si="101"/>
        <v>0</v>
      </c>
      <c r="S339" s="30">
        <f t="shared" si="102"/>
        <v>0</v>
      </c>
      <c r="T339" s="95">
        <f t="shared" si="92"/>
        <v>0</v>
      </c>
      <c r="U339" s="32">
        <f t="shared" si="103"/>
        <v>0</v>
      </c>
      <c r="V339" s="33">
        <f t="shared" si="104"/>
        <v>0</v>
      </c>
      <c r="W339" s="32">
        <f t="shared" si="105"/>
        <v>0</v>
      </c>
      <c r="X339" s="34">
        <f t="shared" si="106"/>
        <v>0</v>
      </c>
      <c r="Y339" s="32">
        <f t="shared" si="107"/>
        <v>0</v>
      </c>
      <c r="Z339" s="32">
        <f t="shared" si="108"/>
        <v>0</v>
      </c>
      <c r="AA339" s="34">
        <f t="shared" si="93"/>
        <v>0</v>
      </c>
      <c r="AB339" s="31">
        <f t="shared" si="109"/>
        <v>0</v>
      </c>
      <c r="AC339" s="110">
        <f t="shared" si="94"/>
        <v>0</v>
      </c>
      <c r="AD339" s="35"/>
    </row>
    <row r="340" spans="1:30" ht="17.25" x14ac:dyDescent="0.25">
      <c r="A340" s="46"/>
      <c r="B340" s="47"/>
      <c r="C340" s="47"/>
      <c r="D340" s="49"/>
      <c r="E340" s="50"/>
      <c r="F340" s="50"/>
      <c r="G340" s="51"/>
      <c r="H340" s="51"/>
      <c r="I340" s="27">
        <f t="shared" si="95"/>
        <v>0</v>
      </c>
      <c r="J340" s="119" t="str">
        <f t="shared" si="96"/>
        <v/>
      </c>
      <c r="K340" s="116" t="str">
        <f t="shared" si="97"/>
        <v/>
      </c>
      <c r="L340" s="85"/>
      <c r="M340" s="88" t="s">
        <v>25</v>
      </c>
      <c r="N340" s="97"/>
      <c r="O340" s="28">
        <f t="shared" si="98"/>
        <v>0</v>
      </c>
      <c r="P340" s="29">
        <f t="shared" si="99"/>
        <v>0</v>
      </c>
      <c r="Q340" s="29">
        <f t="shared" si="100"/>
        <v>0</v>
      </c>
      <c r="R340" s="29">
        <f t="shared" si="101"/>
        <v>0</v>
      </c>
      <c r="S340" s="30">
        <f t="shared" si="102"/>
        <v>0</v>
      </c>
      <c r="T340" s="95">
        <f t="shared" si="92"/>
        <v>0</v>
      </c>
      <c r="U340" s="32">
        <f t="shared" si="103"/>
        <v>0</v>
      </c>
      <c r="V340" s="33">
        <f t="shared" si="104"/>
        <v>0</v>
      </c>
      <c r="W340" s="32">
        <f t="shared" si="105"/>
        <v>0</v>
      </c>
      <c r="X340" s="34">
        <f t="shared" si="106"/>
        <v>0</v>
      </c>
      <c r="Y340" s="32">
        <f t="shared" si="107"/>
        <v>0</v>
      </c>
      <c r="Z340" s="32">
        <f t="shared" si="108"/>
        <v>0</v>
      </c>
      <c r="AA340" s="34">
        <f t="shared" si="93"/>
        <v>0</v>
      </c>
      <c r="AB340" s="31">
        <f t="shared" si="109"/>
        <v>0</v>
      </c>
      <c r="AC340" s="110">
        <f t="shared" si="94"/>
        <v>0</v>
      </c>
      <c r="AD340" s="35"/>
    </row>
    <row r="341" spans="1:30" ht="17.25" x14ac:dyDescent="0.25">
      <c r="A341" s="46"/>
      <c r="B341" s="47"/>
      <c r="C341" s="47"/>
      <c r="D341" s="49"/>
      <c r="E341" s="50"/>
      <c r="F341" s="50"/>
      <c r="G341" s="51"/>
      <c r="H341" s="51"/>
      <c r="I341" s="27">
        <f t="shared" si="95"/>
        <v>0</v>
      </c>
      <c r="J341" s="119" t="str">
        <f t="shared" si="96"/>
        <v/>
      </c>
      <c r="K341" s="116" t="str">
        <f t="shared" si="97"/>
        <v/>
      </c>
      <c r="L341" s="85"/>
      <c r="M341" s="88" t="s">
        <v>25</v>
      </c>
      <c r="N341" s="97"/>
      <c r="O341" s="28">
        <f t="shared" si="98"/>
        <v>0</v>
      </c>
      <c r="P341" s="29">
        <f t="shared" si="99"/>
        <v>0</v>
      </c>
      <c r="Q341" s="29">
        <f t="shared" si="100"/>
        <v>0</v>
      </c>
      <c r="R341" s="29">
        <f t="shared" si="101"/>
        <v>0</v>
      </c>
      <c r="S341" s="30">
        <f t="shared" si="102"/>
        <v>0</v>
      </c>
      <c r="T341" s="95">
        <f t="shared" si="92"/>
        <v>0</v>
      </c>
      <c r="U341" s="32">
        <f t="shared" si="103"/>
        <v>0</v>
      </c>
      <c r="V341" s="33">
        <f t="shared" si="104"/>
        <v>0</v>
      </c>
      <c r="W341" s="32">
        <f t="shared" si="105"/>
        <v>0</v>
      </c>
      <c r="X341" s="34">
        <f t="shared" si="106"/>
        <v>0</v>
      </c>
      <c r="Y341" s="32">
        <f t="shared" si="107"/>
        <v>0</v>
      </c>
      <c r="Z341" s="32">
        <f t="shared" si="108"/>
        <v>0</v>
      </c>
      <c r="AA341" s="34">
        <f t="shared" si="93"/>
        <v>0</v>
      </c>
      <c r="AB341" s="31">
        <f t="shared" si="109"/>
        <v>0</v>
      </c>
      <c r="AC341" s="110">
        <f t="shared" si="94"/>
        <v>0</v>
      </c>
      <c r="AD341" s="35"/>
    </row>
    <row r="342" spans="1:30" ht="17.25" x14ac:dyDescent="0.25">
      <c r="A342" s="46"/>
      <c r="B342" s="47"/>
      <c r="C342" s="47"/>
      <c r="D342" s="49"/>
      <c r="E342" s="50"/>
      <c r="F342" s="50"/>
      <c r="G342" s="51"/>
      <c r="H342" s="51"/>
      <c r="I342" s="27">
        <f t="shared" si="95"/>
        <v>0</v>
      </c>
      <c r="J342" s="119" t="str">
        <f t="shared" si="96"/>
        <v/>
      </c>
      <c r="K342" s="116" t="str">
        <f t="shared" si="97"/>
        <v/>
      </c>
      <c r="L342" s="85"/>
      <c r="M342" s="88" t="s">
        <v>25</v>
      </c>
      <c r="N342" s="97"/>
      <c r="O342" s="28">
        <f t="shared" si="98"/>
        <v>0</v>
      </c>
      <c r="P342" s="29">
        <f t="shared" si="99"/>
        <v>0</v>
      </c>
      <c r="Q342" s="29">
        <f t="shared" si="100"/>
        <v>0</v>
      </c>
      <c r="R342" s="29">
        <f t="shared" si="101"/>
        <v>0</v>
      </c>
      <c r="S342" s="30">
        <f t="shared" si="102"/>
        <v>0</v>
      </c>
      <c r="T342" s="95">
        <f t="shared" si="92"/>
        <v>0</v>
      </c>
      <c r="U342" s="32">
        <f t="shared" si="103"/>
        <v>0</v>
      </c>
      <c r="V342" s="33">
        <f t="shared" si="104"/>
        <v>0</v>
      </c>
      <c r="W342" s="32">
        <f t="shared" si="105"/>
        <v>0</v>
      </c>
      <c r="X342" s="34">
        <f t="shared" si="106"/>
        <v>0</v>
      </c>
      <c r="Y342" s="32">
        <f t="shared" si="107"/>
        <v>0</v>
      </c>
      <c r="Z342" s="32">
        <f t="shared" si="108"/>
        <v>0</v>
      </c>
      <c r="AA342" s="34">
        <f t="shared" si="93"/>
        <v>0</v>
      </c>
      <c r="AB342" s="31">
        <f t="shared" si="109"/>
        <v>0</v>
      </c>
      <c r="AC342" s="110">
        <f t="shared" si="94"/>
        <v>0</v>
      </c>
      <c r="AD342" s="35"/>
    </row>
    <row r="343" spans="1:30" ht="17.25" x14ac:dyDescent="0.25">
      <c r="A343" s="46"/>
      <c r="B343" s="47"/>
      <c r="C343" s="47"/>
      <c r="D343" s="49"/>
      <c r="E343" s="50"/>
      <c r="F343" s="50"/>
      <c r="G343" s="51"/>
      <c r="H343" s="51"/>
      <c r="I343" s="27">
        <f t="shared" si="95"/>
        <v>0</v>
      </c>
      <c r="J343" s="119" t="str">
        <f t="shared" si="96"/>
        <v/>
      </c>
      <c r="K343" s="116" t="str">
        <f t="shared" si="97"/>
        <v/>
      </c>
      <c r="L343" s="85"/>
      <c r="M343" s="88" t="s">
        <v>25</v>
      </c>
      <c r="N343" s="97"/>
      <c r="O343" s="28">
        <f t="shared" si="98"/>
        <v>0</v>
      </c>
      <c r="P343" s="29">
        <f t="shared" si="99"/>
        <v>0</v>
      </c>
      <c r="Q343" s="29">
        <f t="shared" si="100"/>
        <v>0</v>
      </c>
      <c r="R343" s="29">
        <f t="shared" si="101"/>
        <v>0</v>
      </c>
      <c r="S343" s="30">
        <f t="shared" si="102"/>
        <v>0</v>
      </c>
      <c r="T343" s="95">
        <f t="shared" si="92"/>
        <v>0</v>
      </c>
      <c r="U343" s="32">
        <f t="shared" si="103"/>
        <v>0</v>
      </c>
      <c r="V343" s="33">
        <f t="shared" si="104"/>
        <v>0</v>
      </c>
      <c r="W343" s="32">
        <f t="shared" si="105"/>
        <v>0</v>
      </c>
      <c r="X343" s="34">
        <f t="shared" si="106"/>
        <v>0</v>
      </c>
      <c r="Y343" s="32">
        <f t="shared" si="107"/>
        <v>0</v>
      </c>
      <c r="Z343" s="32">
        <f t="shared" si="108"/>
        <v>0</v>
      </c>
      <c r="AA343" s="34">
        <f t="shared" si="93"/>
        <v>0</v>
      </c>
      <c r="AB343" s="31">
        <f t="shared" si="109"/>
        <v>0</v>
      </c>
      <c r="AC343" s="110">
        <f t="shared" si="94"/>
        <v>0</v>
      </c>
      <c r="AD343" s="35"/>
    </row>
    <row r="344" spans="1:30" ht="17.25" x14ac:dyDescent="0.25">
      <c r="A344" s="46"/>
      <c r="B344" s="47"/>
      <c r="C344" s="47"/>
      <c r="D344" s="49"/>
      <c r="E344" s="50"/>
      <c r="F344" s="50"/>
      <c r="G344" s="51"/>
      <c r="H344" s="51"/>
      <c r="I344" s="27">
        <f t="shared" si="95"/>
        <v>0</v>
      </c>
      <c r="J344" s="119" t="str">
        <f t="shared" si="96"/>
        <v/>
      </c>
      <c r="K344" s="116" t="str">
        <f t="shared" si="97"/>
        <v/>
      </c>
      <c r="L344" s="85"/>
      <c r="M344" s="88" t="s">
        <v>25</v>
      </c>
      <c r="N344" s="97"/>
      <c r="O344" s="28">
        <f t="shared" si="98"/>
        <v>0</v>
      </c>
      <c r="P344" s="29">
        <f t="shared" si="99"/>
        <v>0</v>
      </c>
      <c r="Q344" s="29">
        <f t="shared" si="100"/>
        <v>0</v>
      </c>
      <c r="R344" s="29">
        <f t="shared" si="101"/>
        <v>0</v>
      </c>
      <c r="S344" s="30">
        <f t="shared" si="102"/>
        <v>0</v>
      </c>
      <c r="T344" s="95">
        <f t="shared" si="92"/>
        <v>0</v>
      </c>
      <c r="U344" s="32">
        <f t="shared" si="103"/>
        <v>0</v>
      </c>
      <c r="V344" s="33">
        <f t="shared" si="104"/>
        <v>0</v>
      </c>
      <c r="W344" s="32">
        <f t="shared" si="105"/>
        <v>0</v>
      </c>
      <c r="X344" s="34">
        <f t="shared" si="106"/>
        <v>0</v>
      </c>
      <c r="Y344" s="32">
        <f t="shared" si="107"/>
        <v>0</v>
      </c>
      <c r="Z344" s="32">
        <f t="shared" si="108"/>
        <v>0</v>
      </c>
      <c r="AA344" s="34">
        <f t="shared" si="93"/>
        <v>0</v>
      </c>
      <c r="AB344" s="31">
        <f t="shared" si="109"/>
        <v>0</v>
      </c>
      <c r="AC344" s="110">
        <f t="shared" si="94"/>
        <v>0</v>
      </c>
      <c r="AD344" s="35"/>
    </row>
    <row r="345" spans="1:30" ht="17.25" x14ac:dyDescent="0.25">
      <c r="A345" s="46"/>
      <c r="B345" s="47"/>
      <c r="C345" s="47"/>
      <c r="D345" s="49"/>
      <c r="E345" s="50"/>
      <c r="F345" s="50"/>
      <c r="G345" s="51"/>
      <c r="H345" s="51"/>
      <c r="I345" s="27">
        <f t="shared" si="95"/>
        <v>0</v>
      </c>
      <c r="J345" s="119" t="str">
        <f t="shared" si="96"/>
        <v/>
      </c>
      <c r="K345" s="116" t="str">
        <f t="shared" si="97"/>
        <v/>
      </c>
      <c r="L345" s="85"/>
      <c r="M345" s="88" t="s">
        <v>25</v>
      </c>
      <c r="N345" s="97"/>
      <c r="O345" s="28">
        <f t="shared" si="98"/>
        <v>0</v>
      </c>
      <c r="P345" s="29">
        <f t="shared" si="99"/>
        <v>0</v>
      </c>
      <c r="Q345" s="29">
        <f t="shared" si="100"/>
        <v>0</v>
      </c>
      <c r="R345" s="29">
        <f t="shared" si="101"/>
        <v>0</v>
      </c>
      <c r="S345" s="30">
        <f t="shared" si="102"/>
        <v>0</v>
      </c>
      <c r="T345" s="95">
        <f t="shared" si="92"/>
        <v>0</v>
      </c>
      <c r="U345" s="32">
        <f t="shared" si="103"/>
        <v>0</v>
      </c>
      <c r="V345" s="33">
        <f t="shared" si="104"/>
        <v>0</v>
      </c>
      <c r="W345" s="32">
        <f t="shared" si="105"/>
        <v>0</v>
      </c>
      <c r="X345" s="34">
        <f t="shared" si="106"/>
        <v>0</v>
      </c>
      <c r="Y345" s="32">
        <f t="shared" si="107"/>
        <v>0</v>
      </c>
      <c r="Z345" s="32">
        <f t="shared" si="108"/>
        <v>0</v>
      </c>
      <c r="AA345" s="34">
        <f t="shared" si="93"/>
        <v>0</v>
      </c>
      <c r="AB345" s="31">
        <f t="shared" si="109"/>
        <v>0</v>
      </c>
      <c r="AC345" s="110">
        <f t="shared" si="94"/>
        <v>0</v>
      </c>
      <c r="AD345" s="35"/>
    </row>
    <row r="346" spans="1:30" ht="17.25" x14ac:dyDescent="0.25">
      <c r="A346" s="46"/>
      <c r="B346" s="47"/>
      <c r="C346" s="47"/>
      <c r="D346" s="49"/>
      <c r="E346" s="50"/>
      <c r="F346" s="50"/>
      <c r="G346" s="51"/>
      <c r="H346" s="51"/>
      <c r="I346" s="27">
        <f t="shared" si="95"/>
        <v>0</v>
      </c>
      <c r="J346" s="119" t="str">
        <f t="shared" si="96"/>
        <v/>
      </c>
      <c r="K346" s="116" t="str">
        <f t="shared" si="97"/>
        <v/>
      </c>
      <c r="L346" s="85"/>
      <c r="M346" s="88" t="s">
        <v>25</v>
      </c>
      <c r="N346" s="97"/>
      <c r="O346" s="28">
        <f t="shared" si="98"/>
        <v>0</v>
      </c>
      <c r="P346" s="29">
        <f t="shared" si="99"/>
        <v>0</v>
      </c>
      <c r="Q346" s="29">
        <f t="shared" si="100"/>
        <v>0</v>
      </c>
      <c r="R346" s="29">
        <f t="shared" si="101"/>
        <v>0</v>
      </c>
      <c r="S346" s="30">
        <f t="shared" si="102"/>
        <v>0</v>
      </c>
      <c r="T346" s="95">
        <f t="shared" si="92"/>
        <v>0</v>
      </c>
      <c r="U346" s="32">
        <f t="shared" si="103"/>
        <v>0</v>
      </c>
      <c r="V346" s="33">
        <f t="shared" si="104"/>
        <v>0</v>
      </c>
      <c r="W346" s="32">
        <f t="shared" si="105"/>
        <v>0</v>
      </c>
      <c r="X346" s="34">
        <f t="shared" si="106"/>
        <v>0</v>
      </c>
      <c r="Y346" s="32">
        <f t="shared" si="107"/>
        <v>0</v>
      </c>
      <c r="Z346" s="32">
        <f t="shared" si="108"/>
        <v>0</v>
      </c>
      <c r="AA346" s="34">
        <f t="shared" si="93"/>
        <v>0</v>
      </c>
      <c r="AB346" s="31">
        <f t="shared" si="109"/>
        <v>0</v>
      </c>
      <c r="AC346" s="110">
        <f t="shared" si="94"/>
        <v>0</v>
      </c>
      <c r="AD346" s="35"/>
    </row>
    <row r="347" spans="1:30" ht="17.25" x14ac:dyDescent="0.25">
      <c r="A347" s="46"/>
      <c r="B347" s="47"/>
      <c r="C347" s="47"/>
      <c r="D347" s="49"/>
      <c r="E347" s="50"/>
      <c r="F347" s="50"/>
      <c r="G347" s="51"/>
      <c r="H347" s="51"/>
      <c r="I347" s="27">
        <f t="shared" si="95"/>
        <v>0</v>
      </c>
      <c r="J347" s="119" t="str">
        <f t="shared" si="96"/>
        <v/>
      </c>
      <c r="K347" s="116" t="str">
        <f t="shared" si="97"/>
        <v/>
      </c>
      <c r="L347" s="85"/>
      <c r="M347" s="88" t="s">
        <v>25</v>
      </c>
      <c r="N347" s="97"/>
      <c r="O347" s="28">
        <f t="shared" si="98"/>
        <v>0</v>
      </c>
      <c r="P347" s="29">
        <f t="shared" si="99"/>
        <v>0</v>
      </c>
      <c r="Q347" s="29">
        <f t="shared" si="100"/>
        <v>0</v>
      </c>
      <c r="R347" s="29">
        <f t="shared" si="101"/>
        <v>0</v>
      </c>
      <c r="S347" s="30">
        <f t="shared" si="102"/>
        <v>0</v>
      </c>
      <c r="T347" s="95">
        <f t="shared" si="92"/>
        <v>0</v>
      </c>
      <c r="U347" s="32">
        <f t="shared" si="103"/>
        <v>0</v>
      </c>
      <c r="V347" s="33">
        <f t="shared" si="104"/>
        <v>0</v>
      </c>
      <c r="W347" s="32">
        <f t="shared" si="105"/>
        <v>0</v>
      </c>
      <c r="X347" s="34">
        <f t="shared" si="106"/>
        <v>0</v>
      </c>
      <c r="Y347" s="32">
        <f t="shared" si="107"/>
        <v>0</v>
      </c>
      <c r="Z347" s="32">
        <f t="shared" si="108"/>
        <v>0</v>
      </c>
      <c r="AA347" s="34">
        <f t="shared" si="93"/>
        <v>0</v>
      </c>
      <c r="AB347" s="31">
        <f t="shared" si="109"/>
        <v>0</v>
      </c>
      <c r="AC347" s="110">
        <f t="shared" si="94"/>
        <v>0</v>
      </c>
      <c r="AD347" s="35"/>
    </row>
    <row r="348" spans="1:30" ht="17.25" x14ac:dyDescent="0.25">
      <c r="A348" s="46"/>
      <c r="B348" s="47"/>
      <c r="C348" s="47"/>
      <c r="D348" s="49"/>
      <c r="E348" s="50"/>
      <c r="F348" s="50"/>
      <c r="G348" s="51"/>
      <c r="H348" s="51"/>
      <c r="I348" s="27">
        <f t="shared" si="95"/>
        <v>0</v>
      </c>
      <c r="J348" s="119" t="str">
        <f t="shared" si="96"/>
        <v/>
      </c>
      <c r="K348" s="116" t="str">
        <f t="shared" si="97"/>
        <v/>
      </c>
      <c r="L348" s="85"/>
      <c r="M348" s="88" t="s">
        <v>25</v>
      </c>
      <c r="N348" s="97"/>
      <c r="O348" s="28">
        <f t="shared" si="98"/>
        <v>0</v>
      </c>
      <c r="P348" s="29">
        <f t="shared" si="99"/>
        <v>0</v>
      </c>
      <c r="Q348" s="29">
        <f t="shared" si="100"/>
        <v>0</v>
      </c>
      <c r="R348" s="29">
        <f t="shared" si="101"/>
        <v>0</v>
      </c>
      <c r="S348" s="30">
        <f t="shared" si="102"/>
        <v>0</v>
      </c>
      <c r="T348" s="95">
        <f t="shared" si="92"/>
        <v>0</v>
      </c>
      <c r="U348" s="32">
        <f t="shared" si="103"/>
        <v>0</v>
      </c>
      <c r="V348" s="33">
        <f t="shared" si="104"/>
        <v>0</v>
      </c>
      <c r="W348" s="32">
        <f t="shared" si="105"/>
        <v>0</v>
      </c>
      <c r="X348" s="34">
        <f t="shared" si="106"/>
        <v>0</v>
      </c>
      <c r="Y348" s="32">
        <f t="shared" si="107"/>
        <v>0</v>
      </c>
      <c r="Z348" s="32">
        <f t="shared" si="108"/>
        <v>0</v>
      </c>
      <c r="AA348" s="34">
        <f t="shared" si="93"/>
        <v>0</v>
      </c>
      <c r="AB348" s="31">
        <f t="shared" si="109"/>
        <v>0</v>
      </c>
      <c r="AC348" s="110">
        <f t="shared" si="94"/>
        <v>0</v>
      </c>
      <c r="AD348" s="35"/>
    </row>
    <row r="349" spans="1:30" ht="17.25" x14ac:dyDescent="0.25">
      <c r="A349" s="46"/>
      <c r="B349" s="47"/>
      <c r="C349" s="47"/>
      <c r="D349" s="49"/>
      <c r="E349" s="50"/>
      <c r="F349" s="50"/>
      <c r="G349" s="51"/>
      <c r="H349" s="51"/>
      <c r="I349" s="27">
        <f t="shared" si="95"/>
        <v>0</v>
      </c>
      <c r="J349" s="119" t="str">
        <f t="shared" si="96"/>
        <v/>
      </c>
      <c r="K349" s="116" t="str">
        <f t="shared" si="97"/>
        <v/>
      </c>
      <c r="L349" s="85"/>
      <c r="M349" s="88" t="s">
        <v>25</v>
      </c>
      <c r="N349" s="97"/>
      <c r="O349" s="28">
        <f t="shared" si="98"/>
        <v>0</v>
      </c>
      <c r="P349" s="29">
        <f t="shared" si="99"/>
        <v>0</v>
      </c>
      <c r="Q349" s="29">
        <f t="shared" si="100"/>
        <v>0</v>
      </c>
      <c r="R349" s="29">
        <f t="shared" si="101"/>
        <v>0</v>
      </c>
      <c r="S349" s="30">
        <f t="shared" si="102"/>
        <v>0</v>
      </c>
      <c r="T349" s="95">
        <f t="shared" si="92"/>
        <v>0</v>
      </c>
      <c r="U349" s="32">
        <f t="shared" si="103"/>
        <v>0</v>
      </c>
      <c r="V349" s="33">
        <f t="shared" si="104"/>
        <v>0</v>
      </c>
      <c r="W349" s="32">
        <f t="shared" si="105"/>
        <v>0</v>
      </c>
      <c r="X349" s="34">
        <f t="shared" si="106"/>
        <v>0</v>
      </c>
      <c r="Y349" s="32">
        <f t="shared" si="107"/>
        <v>0</v>
      </c>
      <c r="Z349" s="32">
        <f t="shared" si="108"/>
        <v>0</v>
      </c>
      <c r="AA349" s="34">
        <f t="shared" si="93"/>
        <v>0</v>
      </c>
      <c r="AB349" s="31">
        <f t="shared" si="109"/>
        <v>0</v>
      </c>
      <c r="AC349" s="110">
        <f t="shared" si="94"/>
        <v>0</v>
      </c>
    </row>
    <row r="350" spans="1:30" ht="17.25" x14ac:dyDescent="0.25">
      <c r="A350" s="46"/>
      <c r="B350" s="47"/>
      <c r="C350" s="47"/>
      <c r="D350" s="49"/>
      <c r="E350" s="50"/>
      <c r="F350" s="50"/>
      <c r="G350" s="51"/>
      <c r="H350" s="51"/>
      <c r="I350" s="27">
        <f t="shared" si="95"/>
        <v>0</v>
      </c>
      <c r="J350" s="119" t="str">
        <f t="shared" si="96"/>
        <v/>
      </c>
      <c r="K350" s="116" t="str">
        <f t="shared" si="97"/>
        <v/>
      </c>
      <c r="L350" s="85"/>
      <c r="M350" s="88" t="s">
        <v>25</v>
      </c>
      <c r="N350" s="97"/>
      <c r="O350" s="28">
        <f t="shared" si="98"/>
        <v>0</v>
      </c>
      <c r="P350" s="29">
        <f t="shared" si="99"/>
        <v>0</v>
      </c>
      <c r="Q350" s="29">
        <f t="shared" si="100"/>
        <v>0</v>
      </c>
      <c r="R350" s="29">
        <f t="shared" si="101"/>
        <v>0</v>
      </c>
      <c r="S350" s="30">
        <f t="shared" si="102"/>
        <v>0</v>
      </c>
      <c r="T350" s="95">
        <f t="shared" si="92"/>
        <v>0</v>
      </c>
      <c r="U350" s="32">
        <f t="shared" si="103"/>
        <v>0</v>
      </c>
      <c r="V350" s="33">
        <f t="shared" si="104"/>
        <v>0</v>
      </c>
      <c r="W350" s="32">
        <f t="shared" si="105"/>
        <v>0</v>
      </c>
      <c r="X350" s="34">
        <f t="shared" si="106"/>
        <v>0</v>
      </c>
      <c r="Y350" s="32">
        <f t="shared" si="107"/>
        <v>0</v>
      </c>
      <c r="Z350" s="32">
        <f t="shared" si="108"/>
        <v>0</v>
      </c>
      <c r="AA350" s="34">
        <f t="shared" si="93"/>
        <v>0</v>
      </c>
      <c r="AB350" s="31">
        <f t="shared" si="109"/>
        <v>0</v>
      </c>
      <c r="AC350" s="110">
        <f t="shared" si="94"/>
        <v>0</v>
      </c>
    </row>
  </sheetData>
  <sheetProtection algorithmName="SHA-512" hashValue="uwjbBkxFLMMAiIt4xxLVpZjOl6edwKyFG7OvezPHbjaw/02+gosmDenke+utsJDDxY2bTrN5j3+Nz+WwAgqvYg==" saltValue="gnXODWa+mtfekKFrRyLFiQ==" spinCount="100000" sheet="1" objects="1" scenarios="1"/>
  <mergeCells count="12">
    <mergeCell ref="Q5:S5"/>
    <mergeCell ref="T5:U5"/>
    <mergeCell ref="W5:AC5"/>
    <mergeCell ref="N5:P5"/>
    <mergeCell ref="A2:AC2"/>
    <mergeCell ref="A3:AC3"/>
    <mergeCell ref="A4:AC4"/>
    <mergeCell ref="B5:C5"/>
    <mergeCell ref="E5:F5"/>
    <mergeCell ref="G5:H5"/>
    <mergeCell ref="I5:J5"/>
    <mergeCell ref="L5:M5"/>
  </mergeCells>
  <conditionalFormatting sqref="J7:J350">
    <cfRule type="cellIs" dxfId="6" priority="1" operator="equal">
      <formula>"Errore! Verificare Giorni"</formula>
    </cfRule>
  </conditionalFormatting>
  <dataValidations count="9">
    <dataValidation type="date" allowBlank="1" showInputMessage="1" showErrorMessage="1" sqref="WVO983047:WVP983388 JC7:JD348 SY7:SZ348 ACU7:ACV348 AMQ7:AMR348 AWM7:AWN348 BGI7:BGJ348 BQE7:BQF348 CAA7:CAB348 CJW7:CJX348 CTS7:CTT348 DDO7:DDP348 DNK7:DNL348 DXG7:DXH348 EHC7:EHD348 EQY7:EQZ348 FAU7:FAV348 FKQ7:FKR348 FUM7:FUN348 GEI7:GEJ348 GOE7:GOF348 GYA7:GYB348 HHW7:HHX348 HRS7:HRT348 IBO7:IBP348 ILK7:ILL348 IVG7:IVH348 JFC7:JFD348 JOY7:JOZ348 JYU7:JYV348 KIQ7:KIR348 KSM7:KSN348 LCI7:LCJ348 LME7:LMF348 LWA7:LWB348 MFW7:MFX348 MPS7:MPT348 MZO7:MZP348 NJK7:NJL348 NTG7:NTH348 ODC7:ODD348 OMY7:OMZ348 OWU7:OWV348 PGQ7:PGR348 PQM7:PQN348 QAI7:QAJ348 QKE7:QKF348 QUA7:QUB348 RDW7:RDX348 RNS7:RNT348 RXO7:RXP348 SHK7:SHL348 SRG7:SRH348 TBC7:TBD348 TKY7:TKZ348 TUU7:TUV348 UEQ7:UER348 UOM7:UON348 UYI7:UYJ348 VIE7:VIF348 VSA7:VSB348 WBW7:WBX348 WLS7:WLT348 WVO7:WVP348 E65543:F65884 JC65543:JD65884 SY65543:SZ65884 ACU65543:ACV65884 AMQ65543:AMR65884 AWM65543:AWN65884 BGI65543:BGJ65884 BQE65543:BQF65884 CAA65543:CAB65884 CJW65543:CJX65884 CTS65543:CTT65884 DDO65543:DDP65884 DNK65543:DNL65884 DXG65543:DXH65884 EHC65543:EHD65884 EQY65543:EQZ65884 FAU65543:FAV65884 FKQ65543:FKR65884 FUM65543:FUN65884 GEI65543:GEJ65884 GOE65543:GOF65884 GYA65543:GYB65884 HHW65543:HHX65884 HRS65543:HRT65884 IBO65543:IBP65884 ILK65543:ILL65884 IVG65543:IVH65884 JFC65543:JFD65884 JOY65543:JOZ65884 JYU65543:JYV65884 KIQ65543:KIR65884 KSM65543:KSN65884 LCI65543:LCJ65884 LME65543:LMF65884 LWA65543:LWB65884 MFW65543:MFX65884 MPS65543:MPT65884 MZO65543:MZP65884 NJK65543:NJL65884 NTG65543:NTH65884 ODC65543:ODD65884 OMY65543:OMZ65884 OWU65543:OWV65884 PGQ65543:PGR65884 PQM65543:PQN65884 QAI65543:QAJ65884 QKE65543:QKF65884 QUA65543:QUB65884 RDW65543:RDX65884 RNS65543:RNT65884 RXO65543:RXP65884 SHK65543:SHL65884 SRG65543:SRH65884 TBC65543:TBD65884 TKY65543:TKZ65884 TUU65543:TUV65884 UEQ65543:UER65884 UOM65543:UON65884 UYI65543:UYJ65884 VIE65543:VIF65884 VSA65543:VSB65884 WBW65543:WBX65884 WLS65543:WLT65884 WVO65543:WVP65884 E131079:F131420 JC131079:JD131420 SY131079:SZ131420 ACU131079:ACV131420 AMQ131079:AMR131420 AWM131079:AWN131420 BGI131079:BGJ131420 BQE131079:BQF131420 CAA131079:CAB131420 CJW131079:CJX131420 CTS131079:CTT131420 DDO131079:DDP131420 DNK131079:DNL131420 DXG131079:DXH131420 EHC131079:EHD131420 EQY131079:EQZ131420 FAU131079:FAV131420 FKQ131079:FKR131420 FUM131079:FUN131420 GEI131079:GEJ131420 GOE131079:GOF131420 GYA131079:GYB131420 HHW131079:HHX131420 HRS131079:HRT131420 IBO131079:IBP131420 ILK131079:ILL131420 IVG131079:IVH131420 JFC131079:JFD131420 JOY131079:JOZ131420 JYU131079:JYV131420 KIQ131079:KIR131420 KSM131079:KSN131420 LCI131079:LCJ131420 LME131079:LMF131420 LWA131079:LWB131420 MFW131079:MFX131420 MPS131079:MPT131420 MZO131079:MZP131420 NJK131079:NJL131420 NTG131079:NTH131420 ODC131079:ODD131420 OMY131079:OMZ131420 OWU131079:OWV131420 PGQ131079:PGR131420 PQM131079:PQN131420 QAI131079:QAJ131420 QKE131079:QKF131420 QUA131079:QUB131420 RDW131079:RDX131420 RNS131079:RNT131420 RXO131079:RXP131420 SHK131079:SHL131420 SRG131079:SRH131420 TBC131079:TBD131420 TKY131079:TKZ131420 TUU131079:TUV131420 UEQ131079:UER131420 UOM131079:UON131420 UYI131079:UYJ131420 VIE131079:VIF131420 VSA131079:VSB131420 WBW131079:WBX131420 WLS131079:WLT131420 WVO131079:WVP131420 E196615:F196956 JC196615:JD196956 SY196615:SZ196956 ACU196615:ACV196956 AMQ196615:AMR196956 AWM196615:AWN196956 BGI196615:BGJ196956 BQE196615:BQF196956 CAA196615:CAB196956 CJW196615:CJX196956 CTS196615:CTT196956 DDO196615:DDP196956 DNK196615:DNL196956 DXG196615:DXH196956 EHC196615:EHD196956 EQY196615:EQZ196956 FAU196615:FAV196956 FKQ196615:FKR196956 FUM196615:FUN196956 GEI196615:GEJ196956 GOE196615:GOF196956 GYA196615:GYB196956 HHW196615:HHX196956 HRS196615:HRT196956 IBO196615:IBP196956 ILK196615:ILL196956 IVG196615:IVH196956 JFC196615:JFD196956 JOY196615:JOZ196956 JYU196615:JYV196956 KIQ196615:KIR196956 KSM196615:KSN196956 LCI196615:LCJ196956 LME196615:LMF196956 LWA196615:LWB196956 MFW196615:MFX196956 MPS196615:MPT196956 MZO196615:MZP196956 NJK196615:NJL196956 NTG196615:NTH196956 ODC196615:ODD196956 OMY196615:OMZ196956 OWU196615:OWV196956 PGQ196615:PGR196956 PQM196615:PQN196956 QAI196615:QAJ196956 QKE196615:QKF196956 QUA196615:QUB196956 RDW196615:RDX196956 RNS196615:RNT196956 RXO196615:RXP196956 SHK196615:SHL196956 SRG196615:SRH196956 TBC196615:TBD196956 TKY196615:TKZ196956 TUU196615:TUV196956 UEQ196615:UER196956 UOM196615:UON196956 UYI196615:UYJ196956 VIE196615:VIF196956 VSA196615:VSB196956 WBW196615:WBX196956 WLS196615:WLT196956 WVO196615:WVP196956 E262151:F262492 JC262151:JD262492 SY262151:SZ262492 ACU262151:ACV262492 AMQ262151:AMR262492 AWM262151:AWN262492 BGI262151:BGJ262492 BQE262151:BQF262492 CAA262151:CAB262492 CJW262151:CJX262492 CTS262151:CTT262492 DDO262151:DDP262492 DNK262151:DNL262492 DXG262151:DXH262492 EHC262151:EHD262492 EQY262151:EQZ262492 FAU262151:FAV262492 FKQ262151:FKR262492 FUM262151:FUN262492 GEI262151:GEJ262492 GOE262151:GOF262492 GYA262151:GYB262492 HHW262151:HHX262492 HRS262151:HRT262492 IBO262151:IBP262492 ILK262151:ILL262492 IVG262151:IVH262492 JFC262151:JFD262492 JOY262151:JOZ262492 JYU262151:JYV262492 KIQ262151:KIR262492 KSM262151:KSN262492 LCI262151:LCJ262492 LME262151:LMF262492 LWA262151:LWB262492 MFW262151:MFX262492 MPS262151:MPT262492 MZO262151:MZP262492 NJK262151:NJL262492 NTG262151:NTH262492 ODC262151:ODD262492 OMY262151:OMZ262492 OWU262151:OWV262492 PGQ262151:PGR262492 PQM262151:PQN262492 QAI262151:QAJ262492 QKE262151:QKF262492 QUA262151:QUB262492 RDW262151:RDX262492 RNS262151:RNT262492 RXO262151:RXP262492 SHK262151:SHL262492 SRG262151:SRH262492 TBC262151:TBD262492 TKY262151:TKZ262492 TUU262151:TUV262492 UEQ262151:UER262492 UOM262151:UON262492 UYI262151:UYJ262492 VIE262151:VIF262492 VSA262151:VSB262492 WBW262151:WBX262492 WLS262151:WLT262492 WVO262151:WVP262492 E327687:F328028 JC327687:JD328028 SY327687:SZ328028 ACU327687:ACV328028 AMQ327687:AMR328028 AWM327687:AWN328028 BGI327687:BGJ328028 BQE327687:BQF328028 CAA327687:CAB328028 CJW327687:CJX328028 CTS327687:CTT328028 DDO327687:DDP328028 DNK327687:DNL328028 DXG327687:DXH328028 EHC327687:EHD328028 EQY327687:EQZ328028 FAU327687:FAV328028 FKQ327687:FKR328028 FUM327687:FUN328028 GEI327687:GEJ328028 GOE327687:GOF328028 GYA327687:GYB328028 HHW327687:HHX328028 HRS327687:HRT328028 IBO327687:IBP328028 ILK327687:ILL328028 IVG327687:IVH328028 JFC327687:JFD328028 JOY327687:JOZ328028 JYU327687:JYV328028 KIQ327687:KIR328028 KSM327687:KSN328028 LCI327687:LCJ328028 LME327687:LMF328028 LWA327687:LWB328028 MFW327687:MFX328028 MPS327687:MPT328028 MZO327687:MZP328028 NJK327687:NJL328028 NTG327687:NTH328028 ODC327687:ODD328028 OMY327687:OMZ328028 OWU327687:OWV328028 PGQ327687:PGR328028 PQM327687:PQN328028 QAI327687:QAJ328028 QKE327687:QKF328028 QUA327687:QUB328028 RDW327687:RDX328028 RNS327687:RNT328028 RXO327687:RXP328028 SHK327687:SHL328028 SRG327687:SRH328028 TBC327687:TBD328028 TKY327687:TKZ328028 TUU327687:TUV328028 UEQ327687:UER328028 UOM327687:UON328028 UYI327687:UYJ328028 VIE327687:VIF328028 VSA327687:VSB328028 WBW327687:WBX328028 WLS327687:WLT328028 WVO327687:WVP328028 E393223:F393564 JC393223:JD393564 SY393223:SZ393564 ACU393223:ACV393564 AMQ393223:AMR393564 AWM393223:AWN393564 BGI393223:BGJ393564 BQE393223:BQF393564 CAA393223:CAB393564 CJW393223:CJX393564 CTS393223:CTT393564 DDO393223:DDP393564 DNK393223:DNL393564 DXG393223:DXH393564 EHC393223:EHD393564 EQY393223:EQZ393564 FAU393223:FAV393564 FKQ393223:FKR393564 FUM393223:FUN393564 GEI393223:GEJ393564 GOE393223:GOF393564 GYA393223:GYB393564 HHW393223:HHX393564 HRS393223:HRT393564 IBO393223:IBP393564 ILK393223:ILL393564 IVG393223:IVH393564 JFC393223:JFD393564 JOY393223:JOZ393564 JYU393223:JYV393564 KIQ393223:KIR393564 KSM393223:KSN393564 LCI393223:LCJ393564 LME393223:LMF393564 LWA393223:LWB393564 MFW393223:MFX393564 MPS393223:MPT393564 MZO393223:MZP393564 NJK393223:NJL393564 NTG393223:NTH393564 ODC393223:ODD393564 OMY393223:OMZ393564 OWU393223:OWV393564 PGQ393223:PGR393564 PQM393223:PQN393564 QAI393223:QAJ393564 QKE393223:QKF393564 QUA393223:QUB393564 RDW393223:RDX393564 RNS393223:RNT393564 RXO393223:RXP393564 SHK393223:SHL393564 SRG393223:SRH393564 TBC393223:TBD393564 TKY393223:TKZ393564 TUU393223:TUV393564 UEQ393223:UER393564 UOM393223:UON393564 UYI393223:UYJ393564 VIE393223:VIF393564 VSA393223:VSB393564 WBW393223:WBX393564 WLS393223:WLT393564 WVO393223:WVP393564 E458759:F459100 JC458759:JD459100 SY458759:SZ459100 ACU458759:ACV459100 AMQ458759:AMR459100 AWM458759:AWN459100 BGI458759:BGJ459100 BQE458759:BQF459100 CAA458759:CAB459100 CJW458759:CJX459100 CTS458759:CTT459100 DDO458759:DDP459100 DNK458759:DNL459100 DXG458759:DXH459100 EHC458759:EHD459100 EQY458759:EQZ459100 FAU458759:FAV459100 FKQ458759:FKR459100 FUM458759:FUN459100 GEI458759:GEJ459100 GOE458759:GOF459100 GYA458759:GYB459100 HHW458759:HHX459100 HRS458759:HRT459100 IBO458759:IBP459100 ILK458759:ILL459100 IVG458759:IVH459100 JFC458759:JFD459100 JOY458759:JOZ459100 JYU458759:JYV459100 KIQ458759:KIR459100 KSM458759:KSN459100 LCI458759:LCJ459100 LME458759:LMF459100 LWA458759:LWB459100 MFW458759:MFX459100 MPS458759:MPT459100 MZO458759:MZP459100 NJK458759:NJL459100 NTG458759:NTH459100 ODC458759:ODD459100 OMY458759:OMZ459100 OWU458759:OWV459100 PGQ458759:PGR459100 PQM458759:PQN459100 QAI458759:QAJ459100 QKE458759:QKF459100 QUA458759:QUB459100 RDW458759:RDX459100 RNS458759:RNT459100 RXO458759:RXP459100 SHK458759:SHL459100 SRG458759:SRH459100 TBC458759:TBD459100 TKY458759:TKZ459100 TUU458759:TUV459100 UEQ458759:UER459100 UOM458759:UON459100 UYI458759:UYJ459100 VIE458759:VIF459100 VSA458759:VSB459100 WBW458759:WBX459100 WLS458759:WLT459100 WVO458759:WVP459100 E524295:F524636 JC524295:JD524636 SY524295:SZ524636 ACU524295:ACV524636 AMQ524295:AMR524636 AWM524295:AWN524636 BGI524295:BGJ524636 BQE524295:BQF524636 CAA524295:CAB524636 CJW524295:CJX524636 CTS524295:CTT524636 DDO524295:DDP524636 DNK524295:DNL524636 DXG524295:DXH524636 EHC524295:EHD524636 EQY524295:EQZ524636 FAU524295:FAV524636 FKQ524295:FKR524636 FUM524295:FUN524636 GEI524295:GEJ524636 GOE524295:GOF524636 GYA524295:GYB524636 HHW524295:HHX524636 HRS524295:HRT524636 IBO524295:IBP524636 ILK524295:ILL524636 IVG524295:IVH524636 JFC524295:JFD524636 JOY524295:JOZ524636 JYU524295:JYV524636 KIQ524295:KIR524636 KSM524295:KSN524636 LCI524295:LCJ524636 LME524295:LMF524636 LWA524295:LWB524636 MFW524295:MFX524636 MPS524295:MPT524636 MZO524295:MZP524636 NJK524295:NJL524636 NTG524295:NTH524636 ODC524295:ODD524636 OMY524295:OMZ524636 OWU524295:OWV524636 PGQ524295:PGR524636 PQM524295:PQN524636 QAI524295:QAJ524636 QKE524295:QKF524636 QUA524295:QUB524636 RDW524295:RDX524636 RNS524295:RNT524636 RXO524295:RXP524636 SHK524295:SHL524636 SRG524295:SRH524636 TBC524295:TBD524636 TKY524295:TKZ524636 TUU524295:TUV524636 UEQ524295:UER524636 UOM524295:UON524636 UYI524295:UYJ524636 VIE524295:VIF524636 VSA524295:VSB524636 WBW524295:WBX524636 WLS524295:WLT524636 WVO524295:WVP524636 E589831:F590172 JC589831:JD590172 SY589831:SZ590172 ACU589831:ACV590172 AMQ589831:AMR590172 AWM589831:AWN590172 BGI589831:BGJ590172 BQE589831:BQF590172 CAA589831:CAB590172 CJW589831:CJX590172 CTS589831:CTT590172 DDO589831:DDP590172 DNK589831:DNL590172 DXG589831:DXH590172 EHC589831:EHD590172 EQY589831:EQZ590172 FAU589831:FAV590172 FKQ589831:FKR590172 FUM589831:FUN590172 GEI589831:GEJ590172 GOE589831:GOF590172 GYA589831:GYB590172 HHW589831:HHX590172 HRS589831:HRT590172 IBO589831:IBP590172 ILK589831:ILL590172 IVG589831:IVH590172 JFC589831:JFD590172 JOY589831:JOZ590172 JYU589831:JYV590172 KIQ589831:KIR590172 KSM589831:KSN590172 LCI589831:LCJ590172 LME589831:LMF590172 LWA589831:LWB590172 MFW589831:MFX590172 MPS589831:MPT590172 MZO589831:MZP590172 NJK589831:NJL590172 NTG589831:NTH590172 ODC589831:ODD590172 OMY589831:OMZ590172 OWU589831:OWV590172 PGQ589831:PGR590172 PQM589831:PQN590172 QAI589831:QAJ590172 QKE589831:QKF590172 QUA589831:QUB590172 RDW589831:RDX590172 RNS589831:RNT590172 RXO589831:RXP590172 SHK589831:SHL590172 SRG589831:SRH590172 TBC589831:TBD590172 TKY589831:TKZ590172 TUU589831:TUV590172 UEQ589831:UER590172 UOM589831:UON590172 UYI589831:UYJ590172 VIE589831:VIF590172 VSA589831:VSB590172 WBW589831:WBX590172 WLS589831:WLT590172 WVO589831:WVP590172 E655367:F655708 JC655367:JD655708 SY655367:SZ655708 ACU655367:ACV655708 AMQ655367:AMR655708 AWM655367:AWN655708 BGI655367:BGJ655708 BQE655367:BQF655708 CAA655367:CAB655708 CJW655367:CJX655708 CTS655367:CTT655708 DDO655367:DDP655708 DNK655367:DNL655708 DXG655367:DXH655708 EHC655367:EHD655708 EQY655367:EQZ655708 FAU655367:FAV655708 FKQ655367:FKR655708 FUM655367:FUN655708 GEI655367:GEJ655708 GOE655367:GOF655708 GYA655367:GYB655708 HHW655367:HHX655708 HRS655367:HRT655708 IBO655367:IBP655708 ILK655367:ILL655708 IVG655367:IVH655708 JFC655367:JFD655708 JOY655367:JOZ655708 JYU655367:JYV655708 KIQ655367:KIR655708 KSM655367:KSN655708 LCI655367:LCJ655708 LME655367:LMF655708 LWA655367:LWB655708 MFW655367:MFX655708 MPS655367:MPT655708 MZO655367:MZP655708 NJK655367:NJL655708 NTG655367:NTH655708 ODC655367:ODD655708 OMY655367:OMZ655708 OWU655367:OWV655708 PGQ655367:PGR655708 PQM655367:PQN655708 QAI655367:QAJ655708 QKE655367:QKF655708 QUA655367:QUB655708 RDW655367:RDX655708 RNS655367:RNT655708 RXO655367:RXP655708 SHK655367:SHL655708 SRG655367:SRH655708 TBC655367:TBD655708 TKY655367:TKZ655708 TUU655367:TUV655708 UEQ655367:UER655708 UOM655367:UON655708 UYI655367:UYJ655708 VIE655367:VIF655708 VSA655367:VSB655708 WBW655367:WBX655708 WLS655367:WLT655708 WVO655367:WVP655708 E720903:F721244 JC720903:JD721244 SY720903:SZ721244 ACU720903:ACV721244 AMQ720903:AMR721244 AWM720903:AWN721244 BGI720903:BGJ721244 BQE720903:BQF721244 CAA720903:CAB721244 CJW720903:CJX721244 CTS720903:CTT721244 DDO720903:DDP721244 DNK720903:DNL721244 DXG720903:DXH721244 EHC720903:EHD721244 EQY720903:EQZ721244 FAU720903:FAV721244 FKQ720903:FKR721244 FUM720903:FUN721244 GEI720903:GEJ721244 GOE720903:GOF721244 GYA720903:GYB721244 HHW720903:HHX721244 HRS720903:HRT721244 IBO720903:IBP721244 ILK720903:ILL721244 IVG720903:IVH721244 JFC720903:JFD721244 JOY720903:JOZ721244 JYU720903:JYV721244 KIQ720903:KIR721244 KSM720903:KSN721244 LCI720903:LCJ721244 LME720903:LMF721244 LWA720903:LWB721244 MFW720903:MFX721244 MPS720903:MPT721244 MZO720903:MZP721244 NJK720903:NJL721244 NTG720903:NTH721244 ODC720903:ODD721244 OMY720903:OMZ721244 OWU720903:OWV721244 PGQ720903:PGR721244 PQM720903:PQN721244 QAI720903:QAJ721244 QKE720903:QKF721244 QUA720903:QUB721244 RDW720903:RDX721244 RNS720903:RNT721244 RXO720903:RXP721244 SHK720903:SHL721244 SRG720903:SRH721244 TBC720903:TBD721244 TKY720903:TKZ721244 TUU720903:TUV721244 UEQ720903:UER721244 UOM720903:UON721244 UYI720903:UYJ721244 VIE720903:VIF721244 VSA720903:VSB721244 WBW720903:WBX721244 WLS720903:WLT721244 WVO720903:WVP721244 E786439:F786780 JC786439:JD786780 SY786439:SZ786780 ACU786439:ACV786780 AMQ786439:AMR786780 AWM786439:AWN786780 BGI786439:BGJ786780 BQE786439:BQF786780 CAA786439:CAB786780 CJW786439:CJX786780 CTS786439:CTT786780 DDO786439:DDP786780 DNK786439:DNL786780 DXG786439:DXH786780 EHC786439:EHD786780 EQY786439:EQZ786780 FAU786439:FAV786780 FKQ786439:FKR786780 FUM786439:FUN786780 GEI786439:GEJ786780 GOE786439:GOF786780 GYA786439:GYB786780 HHW786439:HHX786780 HRS786439:HRT786780 IBO786439:IBP786780 ILK786439:ILL786780 IVG786439:IVH786780 JFC786439:JFD786780 JOY786439:JOZ786780 JYU786439:JYV786780 KIQ786439:KIR786780 KSM786439:KSN786780 LCI786439:LCJ786780 LME786439:LMF786780 LWA786439:LWB786780 MFW786439:MFX786780 MPS786439:MPT786780 MZO786439:MZP786780 NJK786439:NJL786780 NTG786439:NTH786780 ODC786439:ODD786780 OMY786439:OMZ786780 OWU786439:OWV786780 PGQ786439:PGR786780 PQM786439:PQN786780 QAI786439:QAJ786780 QKE786439:QKF786780 QUA786439:QUB786780 RDW786439:RDX786780 RNS786439:RNT786780 RXO786439:RXP786780 SHK786439:SHL786780 SRG786439:SRH786780 TBC786439:TBD786780 TKY786439:TKZ786780 TUU786439:TUV786780 UEQ786439:UER786780 UOM786439:UON786780 UYI786439:UYJ786780 VIE786439:VIF786780 VSA786439:VSB786780 WBW786439:WBX786780 WLS786439:WLT786780 WVO786439:WVP786780 E851975:F852316 JC851975:JD852316 SY851975:SZ852316 ACU851975:ACV852316 AMQ851975:AMR852316 AWM851975:AWN852316 BGI851975:BGJ852316 BQE851975:BQF852316 CAA851975:CAB852316 CJW851975:CJX852316 CTS851975:CTT852316 DDO851975:DDP852316 DNK851975:DNL852316 DXG851975:DXH852316 EHC851975:EHD852316 EQY851975:EQZ852316 FAU851975:FAV852316 FKQ851975:FKR852316 FUM851975:FUN852316 GEI851975:GEJ852316 GOE851975:GOF852316 GYA851975:GYB852316 HHW851975:HHX852316 HRS851975:HRT852316 IBO851975:IBP852316 ILK851975:ILL852316 IVG851975:IVH852316 JFC851975:JFD852316 JOY851975:JOZ852316 JYU851975:JYV852316 KIQ851975:KIR852316 KSM851975:KSN852316 LCI851975:LCJ852316 LME851975:LMF852316 LWA851975:LWB852316 MFW851975:MFX852316 MPS851975:MPT852316 MZO851975:MZP852316 NJK851975:NJL852316 NTG851975:NTH852316 ODC851975:ODD852316 OMY851975:OMZ852316 OWU851975:OWV852316 PGQ851975:PGR852316 PQM851975:PQN852316 QAI851975:QAJ852316 QKE851975:QKF852316 QUA851975:QUB852316 RDW851975:RDX852316 RNS851975:RNT852316 RXO851975:RXP852316 SHK851975:SHL852316 SRG851975:SRH852316 TBC851975:TBD852316 TKY851975:TKZ852316 TUU851975:TUV852316 UEQ851975:UER852316 UOM851975:UON852316 UYI851975:UYJ852316 VIE851975:VIF852316 VSA851975:VSB852316 WBW851975:WBX852316 WLS851975:WLT852316 WVO851975:WVP852316 E917511:F917852 JC917511:JD917852 SY917511:SZ917852 ACU917511:ACV917852 AMQ917511:AMR917852 AWM917511:AWN917852 BGI917511:BGJ917852 BQE917511:BQF917852 CAA917511:CAB917852 CJW917511:CJX917852 CTS917511:CTT917852 DDO917511:DDP917852 DNK917511:DNL917852 DXG917511:DXH917852 EHC917511:EHD917852 EQY917511:EQZ917852 FAU917511:FAV917852 FKQ917511:FKR917852 FUM917511:FUN917852 GEI917511:GEJ917852 GOE917511:GOF917852 GYA917511:GYB917852 HHW917511:HHX917852 HRS917511:HRT917852 IBO917511:IBP917852 ILK917511:ILL917852 IVG917511:IVH917852 JFC917511:JFD917852 JOY917511:JOZ917852 JYU917511:JYV917852 KIQ917511:KIR917852 KSM917511:KSN917852 LCI917511:LCJ917852 LME917511:LMF917852 LWA917511:LWB917852 MFW917511:MFX917852 MPS917511:MPT917852 MZO917511:MZP917852 NJK917511:NJL917852 NTG917511:NTH917852 ODC917511:ODD917852 OMY917511:OMZ917852 OWU917511:OWV917852 PGQ917511:PGR917852 PQM917511:PQN917852 QAI917511:QAJ917852 QKE917511:QKF917852 QUA917511:QUB917852 RDW917511:RDX917852 RNS917511:RNT917852 RXO917511:RXP917852 SHK917511:SHL917852 SRG917511:SRH917852 TBC917511:TBD917852 TKY917511:TKZ917852 TUU917511:TUV917852 UEQ917511:UER917852 UOM917511:UON917852 UYI917511:UYJ917852 VIE917511:VIF917852 VSA917511:VSB917852 WBW917511:WBX917852 WLS917511:WLT917852 WVO917511:WVP917852 E983047:F983388 JC983047:JD983388 SY983047:SZ983388 ACU983047:ACV983388 AMQ983047:AMR983388 AWM983047:AWN983388 BGI983047:BGJ983388 BQE983047:BQF983388 CAA983047:CAB983388 CJW983047:CJX983388 CTS983047:CTT983388 DDO983047:DDP983388 DNK983047:DNL983388 DXG983047:DXH983388 EHC983047:EHD983388 EQY983047:EQZ983388 FAU983047:FAV983388 FKQ983047:FKR983388 FUM983047:FUN983388 GEI983047:GEJ983388 GOE983047:GOF983388 GYA983047:GYB983388 HHW983047:HHX983388 HRS983047:HRT983388 IBO983047:IBP983388 ILK983047:ILL983388 IVG983047:IVH983388 JFC983047:JFD983388 JOY983047:JOZ983388 JYU983047:JYV983388 KIQ983047:KIR983388 KSM983047:KSN983388 LCI983047:LCJ983388 LME983047:LMF983388 LWA983047:LWB983388 MFW983047:MFX983388 MPS983047:MPT983388 MZO983047:MZP983388 NJK983047:NJL983388 NTG983047:NTH983388 ODC983047:ODD983388 OMY983047:OMZ983388 OWU983047:OWV983388 PGQ983047:PGR983388 PQM983047:PQN983388 QAI983047:QAJ983388 QKE983047:QKF983388 QUA983047:QUB983388 RDW983047:RDX983388 RNS983047:RNT983388 RXO983047:RXP983388 SHK983047:SHL983388 SRG983047:SRH983388 TBC983047:TBD983388 TKY983047:TKZ983388 TUU983047:TUV983388 UEQ983047:UER983388 UOM983047:UON983388 UYI983047:UYJ983388 VIE983047:VIF983388 VSA983047:VSB983388 WBW983047:WBX983388 WLS983047:WLT983388" xr:uid="{00000000-0002-0000-0200-000000000000}">
      <formula1>43101</formula1>
      <formula2>43465</formula2>
    </dataValidation>
    <dataValidation type="decimal" operator="lessThan" allowBlank="1" showInputMessage="1" showErrorMessage="1" sqref="WVU983047:WVU983388 JI7:JI348 TE7:TE348 ADA7:ADA348 AMW7:AMW348 AWS7:AWS348 BGO7:BGO348 BQK7:BQK348 CAG7:CAG348 CKC7:CKC348 CTY7:CTY348 DDU7:DDU348 DNQ7:DNQ348 DXM7:DXM348 EHI7:EHI348 ERE7:ERE348 FBA7:FBA348 FKW7:FKW348 FUS7:FUS348 GEO7:GEO348 GOK7:GOK348 GYG7:GYG348 HIC7:HIC348 HRY7:HRY348 IBU7:IBU348 ILQ7:ILQ348 IVM7:IVM348 JFI7:JFI348 JPE7:JPE348 JZA7:JZA348 KIW7:KIW348 KSS7:KSS348 LCO7:LCO348 LMK7:LMK348 LWG7:LWG348 MGC7:MGC348 MPY7:MPY348 MZU7:MZU348 NJQ7:NJQ348 NTM7:NTM348 ODI7:ODI348 ONE7:ONE348 OXA7:OXA348 PGW7:PGW348 PQS7:PQS348 QAO7:QAO348 QKK7:QKK348 QUG7:QUG348 REC7:REC348 RNY7:RNY348 RXU7:RXU348 SHQ7:SHQ348 SRM7:SRM348 TBI7:TBI348 TLE7:TLE348 TVA7:TVA348 UEW7:UEW348 UOS7:UOS348 UYO7:UYO348 VIK7:VIK348 VSG7:VSG348 WCC7:WCC348 WLY7:WLY348 WVU7:WVU348 L65543:L65884 JI65543:JI65884 TE65543:TE65884 ADA65543:ADA65884 AMW65543:AMW65884 AWS65543:AWS65884 BGO65543:BGO65884 BQK65543:BQK65884 CAG65543:CAG65884 CKC65543:CKC65884 CTY65543:CTY65884 DDU65543:DDU65884 DNQ65543:DNQ65884 DXM65543:DXM65884 EHI65543:EHI65884 ERE65543:ERE65884 FBA65543:FBA65884 FKW65543:FKW65884 FUS65543:FUS65884 GEO65543:GEO65884 GOK65543:GOK65884 GYG65543:GYG65884 HIC65543:HIC65884 HRY65543:HRY65884 IBU65543:IBU65884 ILQ65543:ILQ65884 IVM65543:IVM65884 JFI65543:JFI65884 JPE65543:JPE65884 JZA65543:JZA65884 KIW65543:KIW65884 KSS65543:KSS65884 LCO65543:LCO65884 LMK65543:LMK65884 LWG65543:LWG65884 MGC65543:MGC65884 MPY65543:MPY65884 MZU65543:MZU65884 NJQ65543:NJQ65884 NTM65543:NTM65884 ODI65543:ODI65884 ONE65543:ONE65884 OXA65543:OXA65884 PGW65543:PGW65884 PQS65543:PQS65884 QAO65543:QAO65884 QKK65543:QKK65884 QUG65543:QUG65884 REC65543:REC65884 RNY65543:RNY65884 RXU65543:RXU65884 SHQ65543:SHQ65884 SRM65543:SRM65884 TBI65543:TBI65884 TLE65543:TLE65884 TVA65543:TVA65884 UEW65543:UEW65884 UOS65543:UOS65884 UYO65543:UYO65884 VIK65543:VIK65884 VSG65543:VSG65884 WCC65543:WCC65884 WLY65543:WLY65884 WVU65543:WVU65884 L131079:L131420 JI131079:JI131420 TE131079:TE131420 ADA131079:ADA131420 AMW131079:AMW131420 AWS131079:AWS131420 BGO131079:BGO131420 BQK131079:BQK131420 CAG131079:CAG131420 CKC131079:CKC131420 CTY131079:CTY131420 DDU131079:DDU131420 DNQ131079:DNQ131420 DXM131079:DXM131420 EHI131079:EHI131420 ERE131079:ERE131420 FBA131079:FBA131420 FKW131079:FKW131420 FUS131079:FUS131420 GEO131079:GEO131420 GOK131079:GOK131420 GYG131079:GYG131420 HIC131079:HIC131420 HRY131079:HRY131420 IBU131079:IBU131420 ILQ131079:ILQ131420 IVM131079:IVM131420 JFI131079:JFI131420 JPE131079:JPE131420 JZA131079:JZA131420 KIW131079:KIW131420 KSS131079:KSS131420 LCO131079:LCO131420 LMK131079:LMK131420 LWG131079:LWG131420 MGC131079:MGC131420 MPY131079:MPY131420 MZU131079:MZU131420 NJQ131079:NJQ131420 NTM131079:NTM131420 ODI131079:ODI131420 ONE131079:ONE131420 OXA131079:OXA131420 PGW131079:PGW131420 PQS131079:PQS131420 QAO131079:QAO131420 QKK131079:QKK131420 QUG131079:QUG131420 REC131079:REC131420 RNY131079:RNY131420 RXU131079:RXU131420 SHQ131079:SHQ131420 SRM131079:SRM131420 TBI131079:TBI131420 TLE131079:TLE131420 TVA131079:TVA131420 UEW131079:UEW131420 UOS131079:UOS131420 UYO131079:UYO131420 VIK131079:VIK131420 VSG131079:VSG131420 WCC131079:WCC131420 WLY131079:WLY131420 WVU131079:WVU131420 L196615:L196956 JI196615:JI196956 TE196615:TE196956 ADA196615:ADA196956 AMW196615:AMW196956 AWS196615:AWS196956 BGO196615:BGO196956 BQK196615:BQK196956 CAG196615:CAG196956 CKC196615:CKC196956 CTY196615:CTY196956 DDU196615:DDU196956 DNQ196615:DNQ196956 DXM196615:DXM196956 EHI196615:EHI196956 ERE196615:ERE196956 FBA196615:FBA196956 FKW196615:FKW196956 FUS196615:FUS196956 GEO196615:GEO196956 GOK196615:GOK196956 GYG196615:GYG196956 HIC196615:HIC196956 HRY196615:HRY196956 IBU196615:IBU196956 ILQ196615:ILQ196956 IVM196615:IVM196956 JFI196615:JFI196956 JPE196615:JPE196956 JZA196615:JZA196956 KIW196615:KIW196956 KSS196615:KSS196956 LCO196615:LCO196956 LMK196615:LMK196956 LWG196615:LWG196956 MGC196615:MGC196956 MPY196615:MPY196956 MZU196615:MZU196956 NJQ196615:NJQ196956 NTM196615:NTM196956 ODI196615:ODI196956 ONE196615:ONE196956 OXA196615:OXA196956 PGW196615:PGW196956 PQS196615:PQS196956 QAO196615:QAO196956 QKK196615:QKK196956 QUG196615:QUG196956 REC196615:REC196956 RNY196615:RNY196956 RXU196615:RXU196956 SHQ196615:SHQ196956 SRM196615:SRM196956 TBI196615:TBI196956 TLE196615:TLE196956 TVA196615:TVA196956 UEW196615:UEW196956 UOS196615:UOS196956 UYO196615:UYO196956 VIK196615:VIK196956 VSG196615:VSG196956 WCC196615:WCC196956 WLY196615:WLY196956 WVU196615:WVU196956 L262151:L262492 JI262151:JI262492 TE262151:TE262492 ADA262151:ADA262492 AMW262151:AMW262492 AWS262151:AWS262492 BGO262151:BGO262492 BQK262151:BQK262492 CAG262151:CAG262492 CKC262151:CKC262492 CTY262151:CTY262492 DDU262151:DDU262492 DNQ262151:DNQ262492 DXM262151:DXM262492 EHI262151:EHI262492 ERE262151:ERE262492 FBA262151:FBA262492 FKW262151:FKW262492 FUS262151:FUS262492 GEO262151:GEO262492 GOK262151:GOK262492 GYG262151:GYG262492 HIC262151:HIC262492 HRY262151:HRY262492 IBU262151:IBU262492 ILQ262151:ILQ262492 IVM262151:IVM262492 JFI262151:JFI262492 JPE262151:JPE262492 JZA262151:JZA262492 KIW262151:KIW262492 KSS262151:KSS262492 LCO262151:LCO262492 LMK262151:LMK262492 LWG262151:LWG262492 MGC262151:MGC262492 MPY262151:MPY262492 MZU262151:MZU262492 NJQ262151:NJQ262492 NTM262151:NTM262492 ODI262151:ODI262492 ONE262151:ONE262492 OXA262151:OXA262492 PGW262151:PGW262492 PQS262151:PQS262492 QAO262151:QAO262492 QKK262151:QKK262492 QUG262151:QUG262492 REC262151:REC262492 RNY262151:RNY262492 RXU262151:RXU262492 SHQ262151:SHQ262492 SRM262151:SRM262492 TBI262151:TBI262492 TLE262151:TLE262492 TVA262151:TVA262492 UEW262151:UEW262492 UOS262151:UOS262492 UYO262151:UYO262492 VIK262151:VIK262492 VSG262151:VSG262492 WCC262151:WCC262492 WLY262151:WLY262492 WVU262151:WVU262492 L327687:L328028 JI327687:JI328028 TE327687:TE328028 ADA327687:ADA328028 AMW327687:AMW328028 AWS327687:AWS328028 BGO327687:BGO328028 BQK327687:BQK328028 CAG327687:CAG328028 CKC327687:CKC328028 CTY327687:CTY328028 DDU327687:DDU328028 DNQ327687:DNQ328028 DXM327687:DXM328028 EHI327687:EHI328028 ERE327687:ERE328028 FBA327687:FBA328028 FKW327687:FKW328028 FUS327687:FUS328028 GEO327687:GEO328028 GOK327687:GOK328028 GYG327687:GYG328028 HIC327687:HIC328028 HRY327687:HRY328028 IBU327687:IBU328028 ILQ327687:ILQ328028 IVM327687:IVM328028 JFI327687:JFI328028 JPE327687:JPE328028 JZA327687:JZA328028 KIW327687:KIW328028 KSS327687:KSS328028 LCO327687:LCO328028 LMK327687:LMK328028 LWG327687:LWG328028 MGC327687:MGC328028 MPY327687:MPY328028 MZU327687:MZU328028 NJQ327687:NJQ328028 NTM327687:NTM328028 ODI327687:ODI328028 ONE327687:ONE328028 OXA327687:OXA328028 PGW327687:PGW328028 PQS327687:PQS328028 QAO327687:QAO328028 QKK327687:QKK328028 QUG327687:QUG328028 REC327687:REC328028 RNY327687:RNY328028 RXU327687:RXU328028 SHQ327687:SHQ328028 SRM327687:SRM328028 TBI327687:TBI328028 TLE327687:TLE328028 TVA327687:TVA328028 UEW327687:UEW328028 UOS327687:UOS328028 UYO327687:UYO328028 VIK327687:VIK328028 VSG327687:VSG328028 WCC327687:WCC328028 WLY327687:WLY328028 WVU327687:WVU328028 L393223:L393564 JI393223:JI393564 TE393223:TE393564 ADA393223:ADA393564 AMW393223:AMW393564 AWS393223:AWS393564 BGO393223:BGO393564 BQK393223:BQK393564 CAG393223:CAG393564 CKC393223:CKC393564 CTY393223:CTY393564 DDU393223:DDU393564 DNQ393223:DNQ393564 DXM393223:DXM393564 EHI393223:EHI393564 ERE393223:ERE393564 FBA393223:FBA393564 FKW393223:FKW393564 FUS393223:FUS393564 GEO393223:GEO393564 GOK393223:GOK393564 GYG393223:GYG393564 HIC393223:HIC393564 HRY393223:HRY393564 IBU393223:IBU393564 ILQ393223:ILQ393564 IVM393223:IVM393564 JFI393223:JFI393564 JPE393223:JPE393564 JZA393223:JZA393564 KIW393223:KIW393564 KSS393223:KSS393564 LCO393223:LCO393564 LMK393223:LMK393564 LWG393223:LWG393564 MGC393223:MGC393564 MPY393223:MPY393564 MZU393223:MZU393564 NJQ393223:NJQ393564 NTM393223:NTM393564 ODI393223:ODI393564 ONE393223:ONE393564 OXA393223:OXA393564 PGW393223:PGW393564 PQS393223:PQS393564 QAO393223:QAO393564 QKK393223:QKK393564 QUG393223:QUG393564 REC393223:REC393564 RNY393223:RNY393564 RXU393223:RXU393564 SHQ393223:SHQ393564 SRM393223:SRM393564 TBI393223:TBI393564 TLE393223:TLE393564 TVA393223:TVA393564 UEW393223:UEW393564 UOS393223:UOS393564 UYO393223:UYO393564 VIK393223:VIK393564 VSG393223:VSG393564 WCC393223:WCC393564 WLY393223:WLY393564 WVU393223:WVU393564 L458759:L459100 JI458759:JI459100 TE458759:TE459100 ADA458759:ADA459100 AMW458759:AMW459100 AWS458759:AWS459100 BGO458759:BGO459100 BQK458759:BQK459100 CAG458759:CAG459100 CKC458759:CKC459100 CTY458759:CTY459100 DDU458759:DDU459100 DNQ458759:DNQ459100 DXM458759:DXM459100 EHI458759:EHI459100 ERE458759:ERE459100 FBA458759:FBA459100 FKW458759:FKW459100 FUS458759:FUS459100 GEO458759:GEO459100 GOK458759:GOK459100 GYG458759:GYG459100 HIC458759:HIC459100 HRY458759:HRY459100 IBU458759:IBU459100 ILQ458759:ILQ459100 IVM458759:IVM459100 JFI458759:JFI459100 JPE458759:JPE459100 JZA458759:JZA459100 KIW458759:KIW459100 KSS458759:KSS459100 LCO458759:LCO459100 LMK458759:LMK459100 LWG458759:LWG459100 MGC458759:MGC459100 MPY458759:MPY459100 MZU458759:MZU459100 NJQ458759:NJQ459100 NTM458759:NTM459100 ODI458759:ODI459100 ONE458759:ONE459100 OXA458759:OXA459100 PGW458759:PGW459100 PQS458759:PQS459100 QAO458759:QAO459100 QKK458759:QKK459100 QUG458759:QUG459100 REC458759:REC459100 RNY458759:RNY459100 RXU458759:RXU459100 SHQ458759:SHQ459100 SRM458759:SRM459100 TBI458759:TBI459100 TLE458759:TLE459100 TVA458759:TVA459100 UEW458759:UEW459100 UOS458759:UOS459100 UYO458759:UYO459100 VIK458759:VIK459100 VSG458759:VSG459100 WCC458759:WCC459100 WLY458759:WLY459100 WVU458759:WVU459100 L524295:L524636 JI524295:JI524636 TE524295:TE524636 ADA524295:ADA524636 AMW524295:AMW524636 AWS524295:AWS524636 BGO524295:BGO524636 BQK524295:BQK524636 CAG524295:CAG524636 CKC524295:CKC524636 CTY524295:CTY524636 DDU524295:DDU524636 DNQ524295:DNQ524636 DXM524295:DXM524636 EHI524295:EHI524636 ERE524295:ERE524636 FBA524295:FBA524636 FKW524295:FKW524636 FUS524295:FUS524636 GEO524295:GEO524636 GOK524295:GOK524636 GYG524295:GYG524636 HIC524295:HIC524636 HRY524295:HRY524636 IBU524295:IBU524636 ILQ524295:ILQ524636 IVM524295:IVM524636 JFI524295:JFI524636 JPE524295:JPE524636 JZA524295:JZA524636 KIW524295:KIW524636 KSS524295:KSS524636 LCO524295:LCO524636 LMK524295:LMK524636 LWG524295:LWG524636 MGC524295:MGC524636 MPY524295:MPY524636 MZU524295:MZU524636 NJQ524295:NJQ524636 NTM524295:NTM524636 ODI524295:ODI524636 ONE524295:ONE524636 OXA524295:OXA524636 PGW524295:PGW524636 PQS524295:PQS524636 QAO524295:QAO524636 QKK524295:QKK524636 QUG524295:QUG524636 REC524295:REC524636 RNY524295:RNY524636 RXU524295:RXU524636 SHQ524295:SHQ524636 SRM524295:SRM524636 TBI524295:TBI524636 TLE524295:TLE524636 TVA524295:TVA524636 UEW524295:UEW524636 UOS524295:UOS524636 UYO524295:UYO524636 VIK524295:VIK524636 VSG524295:VSG524636 WCC524295:WCC524636 WLY524295:WLY524636 WVU524295:WVU524636 L589831:L590172 JI589831:JI590172 TE589831:TE590172 ADA589831:ADA590172 AMW589831:AMW590172 AWS589831:AWS590172 BGO589831:BGO590172 BQK589831:BQK590172 CAG589831:CAG590172 CKC589831:CKC590172 CTY589831:CTY590172 DDU589831:DDU590172 DNQ589831:DNQ590172 DXM589831:DXM590172 EHI589831:EHI590172 ERE589831:ERE590172 FBA589831:FBA590172 FKW589831:FKW590172 FUS589831:FUS590172 GEO589831:GEO590172 GOK589831:GOK590172 GYG589831:GYG590172 HIC589831:HIC590172 HRY589831:HRY590172 IBU589831:IBU590172 ILQ589831:ILQ590172 IVM589831:IVM590172 JFI589831:JFI590172 JPE589831:JPE590172 JZA589831:JZA590172 KIW589831:KIW590172 KSS589831:KSS590172 LCO589831:LCO590172 LMK589831:LMK590172 LWG589831:LWG590172 MGC589831:MGC590172 MPY589831:MPY590172 MZU589831:MZU590172 NJQ589831:NJQ590172 NTM589831:NTM590172 ODI589831:ODI590172 ONE589831:ONE590172 OXA589831:OXA590172 PGW589831:PGW590172 PQS589831:PQS590172 QAO589831:QAO590172 QKK589831:QKK590172 QUG589831:QUG590172 REC589831:REC590172 RNY589831:RNY590172 RXU589831:RXU590172 SHQ589831:SHQ590172 SRM589831:SRM590172 TBI589831:TBI590172 TLE589831:TLE590172 TVA589831:TVA590172 UEW589831:UEW590172 UOS589831:UOS590172 UYO589831:UYO590172 VIK589831:VIK590172 VSG589831:VSG590172 WCC589831:WCC590172 WLY589831:WLY590172 WVU589831:WVU590172 L655367:L655708 JI655367:JI655708 TE655367:TE655708 ADA655367:ADA655708 AMW655367:AMW655708 AWS655367:AWS655708 BGO655367:BGO655708 BQK655367:BQK655708 CAG655367:CAG655708 CKC655367:CKC655708 CTY655367:CTY655708 DDU655367:DDU655708 DNQ655367:DNQ655708 DXM655367:DXM655708 EHI655367:EHI655708 ERE655367:ERE655708 FBA655367:FBA655708 FKW655367:FKW655708 FUS655367:FUS655708 GEO655367:GEO655708 GOK655367:GOK655708 GYG655367:GYG655708 HIC655367:HIC655708 HRY655367:HRY655708 IBU655367:IBU655708 ILQ655367:ILQ655708 IVM655367:IVM655708 JFI655367:JFI655708 JPE655367:JPE655708 JZA655367:JZA655708 KIW655367:KIW655708 KSS655367:KSS655708 LCO655367:LCO655708 LMK655367:LMK655708 LWG655367:LWG655708 MGC655367:MGC655708 MPY655367:MPY655708 MZU655367:MZU655708 NJQ655367:NJQ655708 NTM655367:NTM655708 ODI655367:ODI655708 ONE655367:ONE655708 OXA655367:OXA655708 PGW655367:PGW655708 PQS655367:PQS655708 QAO655367:QAO655708 QKK655367:QKK655708 QUG655367:QUG655708 REC655367:REC655708 RNY655367:RNY655708 RXU655367:RXU655708 SHQ655367:SHQ655708 SRM655367:SRM655708 TBI655367:TBI655708 TLE655367:TLE655708 TVA655367:TVA655708 UEW655367:UEW655708 UOS655367:UOS655708 UYO655367:UYO655708 VIK655367:VIK655708 VSG655367:VSG655708 WCC655367:WCC655708 WLY655367:WLY655708 WVU655367:WVU655708 L720903:L721244 JI720903:JI721244 TE720903:TE721244 ADA720903:ADA721244 AMW720903:AMW721244 AWS720903:AWS721244 BGO720903:BGO721244 BQK720903:BQK721244 CAG720903:CAG721244 CKC720903:CKC721244 CTY720903:CTY721244 DDU720903:DDU721244 DNQ720903:DNQ721244 DXM720903:DXM721244 EHI720903:EHI721244 ERE720903:ERE721244 FBA720903:FBA721244 FKW720903:FKW721244 FUS720903:FUS721244 GEO720903:GEO721244 GOK720903:GOK721244 GYG720903:GYG721244 HIC720903:HIC721244 HRY720903:HRY721244 IBU720903:IBU721244 ILQ720903:ILQ721244 IVM720903:IVM721244 JFI720903:JFI721244 JPE720903:JPE721244 JZA720903:JZA721244 KIW720903:KIW721244 KSS720903:KSS721244 LCO720903:LCO721244 LMK720903:LMK721244 LWG720903:LWG721244 MGC720903:MGC721244 MPY720903:MPY721244 MZU720903:MZU721244 NJQ720903:NJQ721244 NTM720903:NTM721244 ODI720903:ODI721244 ONE720903:ONE721244 OXA720903:OXA721244 PGW720903:PGW721244 PQS720903:PQS721244 QAO720903:QAO721244 QKK720903:QKK721244 QUG720903:QUG721244 REC720903:REC721244 RNY720903:RNY721244 RXU720903:RXU721244 SHQ720903:SHQ721244 SRM720903:SRM721244 TBI720903:TBI721244 TLE720903:TLE721244 TVA720903:TVA721244 UEW720903:UEW721244 UOS720903:UOS721244 UYO720903:UYO721244 VIK720903:VIK721244 VSG720903:VSG721244 WCC720903:WCC721244 WLY720903:WLY721244 WVU720903:WVU721244 L786439:L786780 JI786439:JI786780 TE786439:TE786780 ADA786439:ADA786780 AMW786439:AMW786780 AWS786439:AWS786780 BGO786439:BGO786780 BQK786439:BQK786780 CAG786439:CAG786780 CKC786439:CKC786780 CTY786439:CTY786780 DDU786439:DDU786780 DNQ786439:DNQ786780 DXM786439:DXM786780 EHI786439:EHI786780 ERE786439:ERE786780 FBA786439:FBA786780 FKW786439:FKW786780 FUS786439:FUS786780 GEO786439:GEO786780 GOK786439:GOK786780 GYG786439:GYG786780 HIC786439:HIC786780 HRY786439:HRY786780 IBU786439:IBU786780 ILQ786439:ILQ786780 IVM786439:IVM786780 JFI786439:JFI786780 JPE786439:JPE786780 JZA786439:JZA786780 KIW786439:KIW786780 KSS786439:KSS786780 LCO786439:LCO786780 LMK786439:LMK786780 LWG786439:LWG786780 MGC786439:MGC786780 MPY786439:MPY786780 MZU786439:MZU786780 NJQ786439:NJQ786780 NTM786439:NTM786780 ODI786439:ODI786780 ONE786439:ONE786780 OXA786439:OXA786780 PGW786439:PGW786780 PQS786439:PQS786780 QAO786439:QAO786780 QKK786439:QKK786780 QUG786439:QUG786780 REC786439:REC786780 RNY786439:RNY786780 RXU786439:RXU786780 SHQ786439:SHQ786780 SRM786439:SRM786780 TBI786439:TBI786780 TLE786439:TLE786780 TVA786439:TVA786780 UEW786439:UEW786780 UOS786439:UOS786780 UYO786439:UYO786780 VIK786439:VIK786780 VSG786439:VSG786780 WCC786439:WCC786780 WLY786439:WLY786780 WVU786439:WVU786780 L851975:L852316 JI851975:JI852316 TE851975:TE852316 ADA851975:ADA852316 AMW851975:AMW852316 AWS851975:AWS852316 BGO851975:BGO852316 BQK851975:BQK852316 CAG851975:CAG852316 CKC851975:CKC852316 CTY851975:CTY852316 DDU851975:DDU852316 DNQ851975:DNQ852316 DXM851975:DXM852316 EHI851975:EHI852316 ERE851975:ERE852316 FBA851975:FBA852316 FKW851975:FKW852316 FUS851975:FUS852316 GEO851975:GEO852316 GOK851975:GOK852316 GYG851975:GYG852316 HIC851975:HIC852316 HRY851975:HRY852316 IBU851975:IBU852316 ILQ851975:ILQ852316 IVM851975:IVM852316 JFI851975:JFI852316 JPE851975:JPE852316 JZA851975:JZA852316 KIW851975:KIW852316 KSS851975:KSS852316 LCO851975:LCO852316 LMK851975:LMK852316 LWG851975:LWG852316 MGC851975:MGC852316 MPY851975:MPY852316 MZU851975:MZU852316 NJQ851975:NJQ852316 NTM851975:NTM852316 ODI851975:ODI852316 ONE851975:ONE852316 OXA851975:OXA852316 PGW851975:PGW852316 PQS851975:PQS852316 QAO851975:QAO852316 QKK851975:QKK852316 QUG851975:QUG852316 REC851975:REC852316 RNY851975:RNY852316 RXU851975:RXU852316 SHQ851975:SHQ852316 SRM851975:SRM852316 TBI851975:TBI852316 TLE851975:TLE852316 TVA851975:TVA852316 UEW851975:UEW852316 UOS851975:UOS852316 UYO851975:UYO852316 VIK851975:VIK852316 VSG851975:VSG852316 WCC851975:WCC852316 WLY851975:WLY852316 WVU851975:WVU852316 L917511:L917852 JI917511:JI917852 TE917511:TE917852 ADA917511:ADA917852 AMW917511:AMW917852 AWS917511:AWS917852 BGO917511:BGO917852 BQK917511:BQK917852 CAG917511:CAG917852 CKC917511:CKC917852 CTY917511:CTY917852 DDU917511:DDU917852 DNQ917511:DNQ917852 DXM917511:DXM917852 EHI917511:EHI917852 ERE917511:ERE917852 FBA917511:FBA917852 FKW917511:FKW917852 FUS917511:FUS917852 GEO917511:GEO917852 GOK917511:GOK917852 GYG917511:GYG917852 HIC917511:HIC917852 HRY917511:HRY917852 IBU917511:IBU917852 ILQ917511:ILQ917852 IVM917511:IVM917852 JFI917511:JFI917852 JPE917511:JPE917852 JZA917511:JZA917852 KIW917511:KIW917852 KSS917511:KSS917852 LCO917511:LCO917852 LMK917511:LMK917852 LWG917511:LWG917852 MGC917511:MGC917852 MPY917511:MPY917852 MZU917511:MZU917852 NJQ917511:NJQ917852 NTM917511:NTM917852 ODI917511:ODI917852 ONE917511:ONE917852 OXA917511:OXA917852 PGW917511:PGW917852 PQS917511:PQS917852 QAO917511:QAO917852 QKK917511:QKK917852 QUG917511:QUG917852 REC917511:REC917852 RNY917511:RNY917852 RXU917511:RXU917852 SHQ917511:SHQ917852 SRM917511:SRM917852 TBI917511:TBI917852 TLE917511:TLE917852 TVA917511:TVA917852 UEW917511:UEW917852 UOS917511:UOS917852 UYO917511:UYO917852 VIK917511:VIK917852 VSG917511:VSG917852 WCC917511:WCC917852 WLY917511:WLY917852 WVU917511:WVU917852 L983047:L983388 JI983047:JI983388 TE983047:TE983388 ADA983047:ADA983388 AMW983047:AMW983388 AWS983047:AWS983388 BGO983047:BGO983388 BQK983047:BQK983388 CAG983047:CAG983388 CKC983047:CKC983388 CTY983047:CTY983388 DDU983047:DDU983388 DNQ983047:DNQ983388 DXM983047:DXM983388 EHI983047:EHI983388 ERE983047:ERE983388 FBA983047:FBA983388 FKW983047:FKW983388 FUS983047:FUS983388 GEO983047:GEO983388 GOK983047:GOK983388 GYG983047:GYG983388 HIC983047:HIC983388 HRY983047:HRY983388 IBU983047:IBU983388 ILQ983047:ILQ983388 IVM983047:IVM983388 JFI983047:JFI983388 JPE983047:JPE983388 JZA983047:JZA983388 KIW983047:KIW983388 KSS983047:KSS983388 LCO983047:LCO983388 LMK983047:LMK983388 LWG983047:LWG983388 MGC983047:MGC983388 MPY983047:MPY983388 MZU983047:MZU983388 NJQ983047:NJQ983388 NTM983047:NTM983388 ODI983047:ODI983388 ONE983047:ONE983388 OXA983047:OXA983388 PGW983047:PGW983388 PQS983047:PQS983388 QAO983047:QAO983388 QKK983047:QKK983388 QUG983047:QUG983388 REC983047:REC983388 RNY983047:RNY983388 RXU983047:RXU983388 SHQ983047:SHQ983388 SRM983047:SRM983388 TBI983047:TBI983388 TLE983047:TLE983388 TVA983047:TVA983388 UEW983047:UEW983388 UOS983047:UOS983388 UYO983047:UYO983388 VIK983047:VIK983388 VSG983047:VSG983388 WCC983047:WCC983388 WLY983047:WLY983388" xr:uid="{00000000-0002-0000-0200-000001000000}">
      <formula1>20000</formula1>
    </dataValidation>
    <dataValidation type="whole" allowBlank="1" showInputMessage="1" showErrorMessage="1" sqref="WVR983047:WVR983388 JF7:JF348 TB7:TB348 ACX7:ACX348 AMT7:AMT348 AWP7:AWP348 BGL7:BGL348 BQH7:BQH348 CAD7:CAD348 CJZ7:CJZ348 CTV7:CTV348 DDR7:DDR348 DNN7:DNN348 DXJ7:DXJ348 EHF7:EHF348 ERB7:ERB348 FAX7:FAX348 FKT7:FKT348 FUP7:FUP348 GEL7:GEL348 GOH7:GOH348 GYD7:GYD348 HHZ7:HHZ348 HRV7:HRV348 IBR7:IBR348 ILN7:ILN348 IVJ7:IVJ348 JFF7:JFF348 JPB7:JPB348 JYX7:JYX348 KIT7:KIT348 KSP7:KSP348 LCL7:LCL348 LMH7:LMH348 LWD7:LWD348 MFZ7:MFZ348 MPV7:MPV348 MZR7:MZR348 NJN7:NJN348 NTJ7:NTJ348 ODF7:ODF348 ONB7:ONB348 OWX7:OWX348 PGT7:PGT348 PQP7:PQP348 QAL7:QAL348 QKH7:QKH348 QUD7:QUD348 RDZ7:RDZ348 RNV7:RNV348 RXR7:RXR348 SHN7:SHN348 SRJ7:SRJ348 TBF7:TBF348 TLB7:TLB348 TUX7:TUX348 UET7:UET348 UOP7:UOP348 UYL7:UYL348 VIH7:VIH348 VSD7:VSD348 WBZ7:WBZ348 WLV7:WLV348 WVR7:WVR348 H65543:H65884 JF65543:JF65884 TB65543:TB65884 ACX65543:ACX65884 AMT65543:AMT65884 AWP65543:AWP65884 BGL65543:BGL65884 BQH65543:BQH65884 CAD65543:CAD65884 CJZ65543:CJZ65884 CTV65543:CTV65884 DDR65543:DDR65884 DNN65543:DNN65884 DXJ65543:DXJ65884 EHF65543:EHF65884 ERB65543:ERB65884 FAX65543:FAX65884 FKT65543:FKT65884 FUP65543:FUP65884 GEL65543:GEL65884 GOH65543:GOH65884 GYD65543:GYD65884 HHZ65543:HHZ65884 HRV65543:HRV65884 IBR65543:IBR65884 ILN65543:ILN65884 IVJ65543:IVJ65884 JFF65543:JFF65884 JPB65543:JPB65884 JYX65543:JYX65884 KIT65543:KIT65884 KSP65543:KSP65884 LCL65543:LCL65884 LMH65543:LMH65884 LWD65543:LWD65884 MFZ65543:MFZ65884 MPV65543:MPV65884 MZR65543:MZR65884 NJN65543:NJN65884 NTJ65543:NTJ65884 ODF65543:ODF65884 ONB65543:ONB65884 OWX65543:OWX65884 PGT65543:PGT65884 PQP65543:PQP65884 QAL65543:QAL65884 QKH65543:QKH65884 QUD65543:QUD65884 RDZ65543:RDZ65884 RNV65543:RNV65884 RXR65543:RXR65884 SHN65543:SHN65884 SRJ65543:SRJ65884 TBF65543:TBF65884 TLB65543:TLB65884 TUX65543:TUX65884 UET65543:UET65884 UOP65543:UOP65884 UYL65543:UYL65884 VIH65543:VIH65884 VSD65543:VSD65884 WBZ65543:WBZ65884 WLV65543:WLV65884 WVR65543:WVR65884 H131079:H131420 JF131079:JF131420 TB131079:TB131420 ACX131079:ACX131420 AMT131079:AMT131420 AWP131079:AWP131420 BGL131079:BGL131420 BQH131079:BQH131420 CAD131079:CAD131420 CJZ131079:CJZ131420 CTV131079:CTV131420 DDR131079:DDR131420 DNN131079:DNN131420 DXJ131079:DXJ131420 EHF131079:EHF131420 ERB131079:ERB131420 FAX131079:FAX131420 FKT131079:FKT131420 FUP131079:FUP131420 GEL131079:GEL131420 GOH131079:GOH131420 GYD131079:GYD131420 HHZ131079:HHZ131420 HRV131079:HRV131420 IBR131079:IBR131420 ILN131079:ILN131420 IVJ131079:IVJ131420 JFF131079:JFF131420 JPB131079:JPB131420 JYX131079:JYX131420 KIT131079:KIT131420 KSP131079:KSP131420 LCL131079:LCL131420 LMH131079:LMH131420 LWD131079:LWD131420 MFZ131079:MFZ131420 MPV131079:MPV131420 MZR131079:MZR131420 NJN131079:NJN131420 NTJ131079:NTJ131420 ODF131079:ODF131420 ONB131079:ONB131420 OWX131079:OWX131420 PGT131079:PGT131420 PQP131079:PQP131420 QAL131079:QAL131420 QKH131079:QKH131420 QUD131079:QUD131420 RDZ131079:RDZ131420 RNV131079:RNV131420 RXR131079:RXR131420 SHN131079:SHN131420 SRJ131079:SRJ131420 TBF131079:TBF131420 TLB131079:TLB131420 TUX131079:TUX131420 UET131079:UET131420 UOP131079:UOP131420 UYL131079:UYL131420 VIH131079:VIH131420 VSD131079:VSD131420 WBZ131079:WBZ131420 WLV131079:WLV131420 WVR131079:WVR131420 H196615:H196956 JF196615:JF196956 TB196615:TB196956 ACX196615:ACX196956 AMT196615:AMT196956 AWP196615:AWP196956 BGL196615:BGL196956 BQH196615:BQH196956 CAD196615:CAD196956 CJZ196615:CJZ196956 CTV196615:CTV196956 DDR196615:DDR196956 DNN196615:DNN196956 DXJ196615:DXJ196956 EHF196615:EHF196956 ERB196615:ERB196956 FAX196615:FAX196956 FKT196615:FKT196956 FUP196615:FUP196956 GEL196615:GEL196956 GOH196615:GOH196956 GYD196615:GYD196956 HHZ196615:HHZ196956 HRV196615:HRV196956 IBR196615:IBR196956 ILN196615:ILN196956 IVJ196615:IVJ196956 JFF196615:JFF196956 JPB196615:JPB196956 JYX196615:JYX196956 KIT196615:KIT196956 KSP196615:KSP196956 LCL196615:LCL196956 LMH196615:LMH196956 LWD196615:LWD196956 MFZ196615:MFZ196956 MPV196615:MPV196956 MZR196615:MZR196956 NJN196615:NJN196956 NTJ196615:NTJ196956 ODF196615:ODF196956 ONB196615:ONB196956 OWX196615:OWX196956 PGT196615:PGT196956 PQP196615:PQP196956 QAL196615:QAL196956 QKH196615:QKH196956 QUD196615:QUD196956 RDZ196615:RDZ196956 RNV196615:RNV196956 RXR196615:RXR196956 SHN196615:SHN196956 SRJ196615:SRJ196956 TBF196615:TBF196956 TLB196615:TLB196956 TUX196615:TUX196956 UET196615:UET196956 UOP196615:UOP196956 UYL196615:UYL196956 VIH196615:VIH196956 VSD196615:VSD196956 WBZ196615:WBZ196956 WLV196615:WLV196956 WVR196615:WVR196956 H262151:H262492 JF262151:JF262492 TB262151:TB262492 ACX262151:ACX262492 AMT262151:AMT262492 AWP262151:AWP262492 BGL262151:BGL262492 BQH262151:BQH262492 CAD262151:CAD262492 CJZ262151:CJZ262492 CTV262151:CTV262492 DDR262151:DDR262492 DNN262151:DNN262492 DXJ262151:DXJ262492 EHF262151:EHF262492 ERB262151:ERB262492 FAX262151:FAX262492 FKT262151:FKT262492 FUP262151:FUP262492 GEL262151:GEL262492 GOH262151:GOH262492 GYD262151:GYD262492 HHZ262151:HHZ262492 HRV262151:HRV262492 IBR262151:IBR262492 ILN262151:ILN262492 IVJ262151:IVJ262492 JFF262151:JFF262492 JPB262151:JPB262492 JYX262151:JYX262492 KIT262151:KIT262492 KSP262151:KSP262492 LCL262151:LCL262492 LMH262151:LMH262492 LWD262151:LWD262492 MFZ262151:MFZ262492 MPV262151:MPV262492 MZR262151:MZR262492 NJN262151:NJN262492 NTJ262151:NTJ262492 ODF262151:ODF262492 ONB262151:ONB262492 OWX262151:OWX262492 PGT262151:PGT262492 PQP262151:PQP262492 QAL262151:QAL262492 QKH262151:QKH262492 QUD262151:QUD262492 RDZ262151:RDZ262492 RNV262151:RNV262492 RXR262151:RXR262492 SHN262151:SHN262492 SRJ262151:SRJ262492 TBF262151:TBF262492 TLB262151:TLB262492 TUX262151:TUX262492 UET262151:UET262492 UOP262151:UOP262492 UYL262151:UYL262492 VIH262151:VIH262492 VSD262151:VSD262492 WBZ262151:WBZ262492 WLV262151:WLV262492 WVR262151:WVR262492 H327687:H328028 JF327687:JF328028 TB327687:TB328028 ACX327687:ACX328028 AMT327687:AMT328028 AWP327687:AWP328028 BGL327687:BGL328028 BQH327687:BQH328028 CAD327687:CAD328028 CJZ327687:CJZ328028 CTV327687:CTV328028 DDR327687:DDR328028 DNN327687:DNN328028 DXJ327687:DXJ328028 EHF327687:EHF328028 ERB327687:ERB328028 FAX327687:FAX328028 FKT327687:FKT328028 FUP327687:FUP328028 GEL327687:GEL328028 GOH327687:GOH328028 GYD327687:GYD328028 HHZ327687:HHZ328028 HRV327687:HRV328028 IBR327687:IBR328028 ILN327687:ILN328028 IVJ327687:IVJ328028 JFF327687:JFF328028 JPB327687:JPB328028 JYX327687:JYX328028 KIT327687:KIT328028 KSP327687:KSP328028 LCL327687:LCL328028 LMH327687:LMH328028 LWD327687:LWD328028 MFZ327687:MFZ328028 MPV327687:MPV328028 MZR327687:MZR328028 NJN327687:NJN328028 NTJ327687:NTJ328028 ODF327687:ODF328028 ONB327687:ONB328028 OWX327687:OWX328028 PGT327687:PGT328028 PQP327687:PQP328028 QAL327687:QAL328028 QKH327687:QKH328028 QUD327687:QUD328028 RDZ327687:RDZ328028 RNV327687:RNV328028 RXR327687:RXR328028 SHN327687:SHN328028 SRJ327687:SRJ328028 TBF327687:TBF328028 TLB327687:TLB328028 TUX327687:TUX328028 UET327687:UET328028 UOP327687:UOP328028 UYL327687:UYL328028 VIH327687:VIH328028 VSD327687:VSD328028 WBZ327687:WBZ328028 WLV327687:WLV328028 WVR327687:WVR328028 H393223:H393564 JF393223:JF393564 TB393223:TB393564 ACX393223:ACX393564 AMT393223:AMT393564 AWP393223:AWP393564 BGL393223:BGL393564 BQH393223:BQH393564 CAD393223:CAD393564 CJZ393223:CJZ393564 CTV393223:CTV393564 DDR393223:DDR393564 DNN393223:DNN393564 DXJ393223:DXJ393564 EHF393223:EHF393564 ERB393223:ERB393564 FAX393223:FAX393564 FKT393223:FKT393564 FUP393223:FUP393564 GEL393223:GEL393564 GOH393223:GOH393564 GYD393223:GYD393564 HHZ393223:HHZ393564 HRV393223:HRV393564 IBR393223:IBR393564 ILN393223:ILN393564 IVJ393223:IVJ393564 JFF393223:JFF393564 JPB393223:JPB393564 JYX393223:JYX393564 KIT393223:KIT393564 KSP393223:KSP393564 LCL393223:LCL393564 LMH393223:LMH393564 LWD393223:LWD393564 MFZ393223:MFZ393564 MPV393223:MPV393564 MZR393223:MZR393564 NJN393223:NJN393564 NTJ393223:NTJ393564 ODF393223:ODF393564 ONB393223:ONB393564 OWX393223:OWX393564 PGT393223:PGT393564 PQP393223:PQP393564 QAL393223:QAL393564 QKH393223:QKH393564 QUD393223:QUD393564 RDZ393223:RDZ393564 RNV393223:RNV393564 RXR393223:RXR393564 SHN393223:SHN393564 SRJ393223:SRJ393564 TBF393223:TBF393564 TLB393223:TLB393564 TUX393223:TUX393564 UET393223:UET393564 UOP393223:UOP393564 UYL393223:UYL393564 VIH393223:VIH393564 VSD393223:VSD393564 WBZ393223:WBZ393564 WLV393223:WLV393564 WVR393223:WVR393564 H458759:H459100 JF458759:JF459100 TB458759:TB459100 ACX458759:ACX459100 AMT458759:AMT459100 AWP458759:AWP459100 BGL458759:BGL459100 BQH458759:BQH459100 CAD458759:CAD459100 CJZ458759:CJZ459100 CTV458759:CTV459100 DDR458759:DDR459100 DNN458759:DNN459100 DXJ458759:DXJ459100 EHF458759:EHF459100 ERB458759:ERB459100 FAX458759:FAX459100 FKT458759:FKT459100 FUP458759:FUP459100 GEL458759:GEL459100 GOH458759:GOH459100 GYD458759:GYD459100 HHZ458759:HHZ459100 HRV458759:HRV459100 IBR458759:IBR459100 ILN458759:ILN459100 IVJ458759:IVJ459100 JFF458759:JFF459100 JPB458759:JPB459100 JYX458759:JYX459100 KIT458759:KIT459100 KSP458759:KSP459100 LCL458759:LCL459100 LMH458759:LMH459100 LWD458759:LWD459100 MFZ458759:MFZ459100 MPV458759:MPV459100 MZR458759:MZR459100 NJN458759:NJN459100 NTJ458759:NTJ459100 ODF458759:ODF459100 ONB458759:ONB459100 OWX458759:OWX459100 PGT458759:PGT459100 PQP458759:PQP459100 QAL458759:QAL459100 QKH458759:QKH459100 QUD458759:QUD459100 RDZ458759:RDZ459100 RNV458759:RNV459100 RXR458759:RXR459100 SHN458759:SHN459100 SRJ458759:SRJ459100 TBF458759:TBF459100 TLB458759:TLB459100 TUX458759:TUX459100 UET458759:UET459100 UOP458759:UOP459100 UYL458759:UYL459100 VIH458759:VIH459100 VSD458759:VSD459100 WBZ458759:WBZ459100 WLV458759:WLV459100 WVR458759:WVR459100 H524295:H524636 JF524295:JF524636 TB524295:TB524636 ACX524295:ACX524636 AMT524295:AMT524636 AWP524295:AWP524636 BGL524295:BGL524636 BQH524295:BQH524636 CAD524295:CAD524636 CJZ524295:CJZ524636 CTV524295:CTV524636 DDR524295:DDR524636 DNN524295:DNN524636 DXJ524295:DXJ524636 EHF524295:EHF524636 ERB524295:ERB524636 FAX524295:FAX524636 FKT524295:FKT524636 FUP524295:FUP524636 GEL524295:GEL524636 GOH524295:GOH524636 GYD524295:GYD524636 HHZ524295:HHZ524636 HRV524295:HRV524636 IBR524295:IBR524636 ILN524295:ILN524636 IVJ524295:IVJ524636 JFF524295:JFF524636 JPB524295:JPB524636 JYX524295:JYX524636 KIT524295:KIT524636 KSP524295:KSP524636 LCL524295:LCL524636 LMH524295:LMH524636 LWD524295:LWD524636 MFZ524295:MFZ524636 MPV524295:MPV524636 MZR524295:MZR524636 NJN524295:NJN524636 NTJ524295:NTJ524636 ODF524295:ODF524636 ONB524295:ONB524636 OWX524295:OWX524636 PGT524295:PGT524636 PQP524295:PQP524636 QAL524295:QAL524636 QKH524295:QKH524636 QUD524295:QUD524636 RDZ524295:RDZ524636 RNV524295:RNV524636 RXR524295:RXR524636 SHN524295:SHN524636 SRJ524295:SRJ524636 TBF524295:TBF524636 TLB524295:TLB524636 TUX524295:TUX524636 UET524295:UET524636 UOP524295:UOP524636 UYL524295:UYL524636 VIH524295:VIH524636 VSD524295:VSD524636 WBZ524295:WBZ524636 WLV524295:WLV524636 WVR524295:WVR524636 H589831:H590172 JF589831:JF590172 TB589831:TB590172 ACX589831:ACX590172 AMT589831:AMT590172 AWP589831:AWP590172 BGL589831:BGL590172 BQH589831:BQH590172 CAD589831:CAD590172 CJZ589831:CJZ590172 CTV589831:CTV590172 DDR589831:DDR590172 DNN589831:DNN590172 DXJ589831:DXJ590172 EHF589831:EHF590172 ERB589831:ERB590172 FAX589831:FAX590172 FKT589831:FKT590172 FUP589831:FUP590172 GEL589831:GEL590172 GOH589831:GOH590172 GYD589831:GYD590172 HHZ589831:HHZ590172 HRV589831:HRV590172 IBR589831:IBR590172 ILN589831:ILN590172 IVJ589831:IVJ590172 JFF589831:JFF590172 JPB589831:JPB590172 JYX589831:JYX590172 KIT589831:KIT590172 KSP589831:KSP590172 LCL589831:LCL590172 LMH589831:LMH590172 LWD589831:LWD590172 MFZ589831:MFZ590172 MPV589831:MPV590172 MZR589831:MZR590172 NJN589831:NJN590172 NTJ589831:NTJ590172 ODF589831:ODF590172 ONB589831:ONB590172 OWX589831:OWX590172 PGT589831:PGT590172 PQP589831:PQP590172 QAL589831:QAL590172 QKH589831:QKH590172 QUD589831:QUD590172 RDZ589831:RDZ590172 RNV589831:RNV590172 RXR589831:RXR590172 SHN589831:SHN590172 SRJ589831:SRJ590172 TBF589831:TBF590172 TLB589831:TLB590172 TUX589831:TUX590172 UET589831:UET590172 UOP589831:UOP590172 UYL589831:UYL590172 VIH589831:VIH590172 VSD589831:VSD590172 WBZ589831:WBZ590172 WLV589831:WLV590172 WVR589831:WVR590172 H655367:H655708 JF655367:JF655708 TB655367:TB655708 ACX655367:ACX655708 AMT655367:AMT655708 AWP655367:AWP655708 BGL655367:BGL655708 BQH655367:BQH655708 CAD655367:CAD655708 CJZ655367:CJZ655708 CTV655367:CTV655708 DDR655367:DDR655708 DNN655367:DNN655708 DXJ655367:DXJ655708 EHF655367:EHF655708 ERB655367:ERB655708 FAX655367:FAX655708 FKT655367:FKT655708 FUP655367:FUP655708 GEL655367:GEL655708 GOH655367:GOH655708 GYD655367:GYD655708 HHZ655367:HHZ655708 HRV655367:HRV655708 IBR655367:IBR655708 ILN655367:ILN655708 IVJ655367:IVJ655708 JFF655367:JFF655708 JPB655367:JPB655708 JYX655367:JYX655708 KIT655367:KIT655708 KSP655367:KSP655708 LCL655367:LCL655708 LMH655367:LMH655708 LWD655367:LWD655708 MFZ655367:MFZ655708 MPV655367:MPV655708 MZR655367:MZR655708 NJN655367:NJN655708 NTJ655367:NTJ655708 ODF655367:ODF655708 ONB655367:ONB655708 OWX655367:OWX655708 PGT655367:PGT655708 PQP655367:PQP655708 QAL655367:QAL655708 QKH655367:QKH655708 QUD655367:QUD655708 RDZ655367:RDZ655708 RNV655367:RNV655708 RXR655367:RXR655708 SHN655367:SHN655708 SRJ655367:SRJ655708 TBF655367:TBF655708 TLB655367:TLB655708 TUX655367:TUX655708 UET655367:UET655708 UOP655367:UOP655708 UYL655367:UYL655708 VIH655367:VIH655708 VSD655367:VSD655708 WBZ655367:WBZ655708 WLV655367:WLV655708 WVR655367:WVR655708 H720903:H721244 JF720903:JF721244 TB720903:TB721244 ACX720903:ACX721244 AMT720903:AMT721244 AWP720903:AWP721244 BGL720903:BGL721244 BQH720903:BQH721244 CAD720903:CAD721244 CJZ720903:CJZ721244 CTV720903:CTV721244 DDR720903:DDR721244 DNN720903:DNN721244 DXJ720903:DXJ721244 EHF720903:EHF721244 ERB720903:ERB721244 FAX720903:FAX721244 FKT720903:FKT721244 FUP720903:FUP721244 GEL720903:GEL721244 GOH720903:GOH721244 GYD720903:GYD721244 HHZ720903:HHZ721244 HRV720903:HRV721244 IBR720903:IBR721244 ILN720903:ILN721244 IVJ720903:IVJ721244 JFF720903:JFF721244 JPB720903:JPB721244 JYX720903:JYX721244 KIT720903:KIT721244 KSP720903:KSP721244 LCL720903:LCL721244 LMH720903:LMH721244 LWD720903:LWD721244 MFZ720903:MFZ721244 MPV720903:MPV721244 MZR720903:MZR721244 NJN720903:NJN721244 NTJ720903:NTJ721244 ODF720903:ODF721244 ONB720903:ONB721244 OWX720903:OWX721244 PGT720903:PGT721244 PQP720903:PQP721244 QAL720903:QAL721244 QKH720903:QKH721244 QUD720903:QUD721244 RDZ720903:RDZ721244 RNV720903:RNV721244 RXR720903:RXR721244 SHN720903:SHN721244 SRJ720903:SRJ721244 TBF720903:TBF721244 TLB720903:TLB721244 TUX720903:TUX721244 UET720903:UET721244 UOP720903:UOP721244 UYL720903:UYL721244 VIH720903:VIH721244 VSD720903:VSD721244 WBZ720903:WBZ721244 WLV720903:WLV721244 WVR720903:WVR721244 H786439:H786780 JF786439:JF786780 TB786439:TB786780 ACX786439:ACX786780 AMT786439:AMT786780 AWP786439:AWP786780 BGL786439:BGL786780 BQH786439:BQH786780 CAD786439:CAD786780 CJZ786439:CJZ786780 CTV786439:CTV786780 DDR786439:DDR786780 DNN786439:DNN786780 DXJ786439:DXJ786780 EHF786439:EHF786780 ERB786439:ERB786780 FAX786439:FAX786780 FKT786439:FKT786780 FUP786439:FUP786780 GEL786439:GEL786780 GOH786439:GOH786780 GYD786439:GYD786780 HHZ786439:HHZ786780 HRV786439:HRV786780 IBR786439:IBR786780 ILN786439:ILN786780 IVJ786439:IVJ786780 JFF786439:JFF786780 JPB786439:JPB786780 JYX786439:JYX786780 KIT786439:KIT786780 KSP786439:KSP786780 LCL786439:LCL786780 LMH786439:LMH786780 LWD786439:LWD786780 MFZ786439:MFZ786780 MPV786439:MPV786780 MZR786439:MZR786780 NJN786439:NJN786780 NTJ786439:NTJ786780 ODF786439:ODF786780 ONB786439:ONB786780 OWX786439:OWX786780 PGT786439:PGT786780 PQP786439:PQP786780 QAL786439:QAL786780 QKH786439:QKH786780 QUD786439:QUD786780 RDZ786439:RDZ786780 RNV786439:RNV786780 RXR786439:RXR786780 SHN786439:SHN786780 SRJ786439:SRJ786780 TBF786439:TBF786780 TLB786439:TLB786780 TUX786439:TUX786780 UET786439:UET786780 UOP786439:UOP786780 UYL786439:UYL786780 VIH786439:VIH786780 VSD786439:VSD786780 WBZ786439:WBZ786780 WLV786439:WLV786780 WVR786439:WVR786780 H851975:H852316 JF851975:JF852316 TB851975:TB852316 ACX851975:ACX852316 AMT851975:AMT852316 AWP851975:AWP852316 BGL851975:BGL852316 BQH851975:BQH852316 CAD851975:CAD852316 CJZ851975:CJZ852316 CTV851975:CTV852316 DDR851975:DDR852316 DNN851975:DNN852316 DXJ851975:DXJ852316 EHF851975:EHF852316 ERB851975:ERB852316 FAX851975:FAX852316 FKT851975:FKT852316 FUP851975:FUP852316 GEL851975:GEL852316 GOH851975:GOH852316 GYD851975:GYD852316 HHZ851975:HHZ852316 HRV851975:HRV852316 IBR851975:IBR852316 ILN851975:ILN852316 IVJ851975:IVJ852316 JFF851975:JFF852316 JPB851975:JPB852316 JYX851975:JYX852316 KIT851975:KIT852316 KSP851975:KSP852316 LCL851975:LCL852316 LMH851975:LMH852316 LWD851975:LWD852316 MFZ851975:MFZ852316 MPV851975:MPV852316 MZR851975:MZR852316 NJN851975:NJN852316 NTJ851975:NTJ852316 ODF851975:ODF852316 ONB851975:ONB852316 OWX851975:OWX852316 PGT851975:PGT852316 PQP851975:PQP852316 QAL851975:QAL852316 QKH851975:QKH852316 QUD851975:QUD852316 RDZ851975:RDZ852316 RNV851975:RNV852316 RXR851975:RXR852316 SHN851975:SHN852316 SRJ851975:SRJ852316 TBF851975:TBF852316 TLB851975:TLB852316 TUX851975:TUX852316 UET851975:UET852316 UOP851975:UOP852316 UYL851975:UYL852316 VIH851975:VIH852316 VSD851975:VSD852316 WBZ851975:WBZ852316 WLV851975:WLV852316 WVR851975:WVR852316 H917511:H917852 JF917511:JF917852 TB917511:TB917852 ACX917511:ACX917852 AMT917511:AMT917852 AWP917511:AWP917852 BGL917511:BGL917852 BQH917511:BQH917852 CAD917511:CAD917852 CJZ917511:CJZ917852 CTV917511:CTV917852 DDR917511:DDR917852 DNN917511:DNN917852 DXJ917511:DXJ917852 EHF917511:EHF917852 ERB917511:ERB917852 FAX917511:FAX917852 FKT917511:FKT917852 FUP917511:FUP917852 GEL917511:GEL917852 GOH917511:GOH917852 GYD917511:GYD917852 HHZ917511:HHZ917852 HRV917511:HRV917852 IBR917511:IBR917852 ILN917511:ILN917852 IVJ917511:IVJ917852 JFF917511:JFF917852 JPB917511:JPB917852 JYX917511:JYX917852 KIT917511:KIT917852 KSP917511:KSP917852 LCL917511:LCL917852 LMH917511:LMH917852 LWD917511:LWD917852 MFZ917511:MFZ917852 MPV917511:MPV917852 MZR917511:MZR917852 NJN917511:NJN917852 NTJ917511:NTJ917852 ODF917511:ODF917852 ONB917511:ONB917852 OWX917511:OWX917852 PGT917511:PGT917852 PQP917511:PQP917852 QAL917511:QAL917852 QKH917511:QKH917852 QUD917511:QUD917852 RDZ917511:RDZ917852 RNV917511:RNV917852 RXR917511:RXR917852 SHN917511:SHN917852 SRJ917511:SRJ917852 TBF917511:TBF917852 TLB917511:TLB917852 TUX917511:TUX917852 UET917511:UET917852 UOP917511:UOP917852 UYL917511:UYL917852 VIH917511:VIH917852 VSD917511:VSD917852 WBZ917511:WBZ917852 WLV917511:WLV917852 WVR917511:WVR917852 H983047:H983388 JF983047:JF983388 TB983047:TB983388 ACX983047:ACX983388 AMT983047:AMT983388 AWP983047:AWP983388 BGL983047:BGL983388 BQH983047:BQH983388 CAD983047:CAD983388 CJZ983047:CJZ983388 CTV983047:CTV983388 DDR983047:DDR983388 DNN983047:DNN983388 DXJ983047:DXJ983388 EHF983047:EHF983388 ERB983047:ERB983388 FAX983047:FAX983388 FKT983047:FKT983388 FUP983047:FUP983388 GEL983047:GEL983388 GOH983047:GOH983388 GYD983047:GYD983388 HHZ983047:HHZ983388 HRV983047:HRV983388 IBR983047:IBR983388 ILN983047:ILN983388 IVJ983047:IVJ983388 JFF983047:JFF983388 JPB983047:JPB983388 JYX983047:JYX983388 KIT983047:KIT983388 KSP983047:KSP983388 LCL983047:LCL983388 LMH983047:LMH983388 LWD983047:LWD983388 MFZ983047:MFZ983388 MPV983047:MPV983388 MZR983047:MZR983388 NJN983047:NJN983388 NTJ983047:NTJ983388 ODF983047:ODF983388 ONB983047:ONB983388 OWX983047:OWX983388 PGT983047:PGT983388 PQP983047:PQP983388 QAL983047:QAL983388 QKH983047:QKH983388 QUD983047:QUD983388 RDZ983047:RDZ983388 RNV983047:RNV983388 RXR983047:RXR983388 SHN983047:SHN983388 SRJ983047:SRJ983388 TBF983047:TBF983388 TLB983047:TLB983388 TUX983047:TUX983388 UET983047:UET983388 UOP983047:UOP983388 UYL983047:UYL983388 VIH983047:VIH983388 VSD983047:VSD983388 WBZ983047:WBZ983388 WLV983047:WLV983388 H7:H350" xr:uid="{00000000-0002-0000-0200-000002000000}">
      <formula1>0</formula1>
      <formula2>365</formula2>
    </dataValidation>
    <dataValidation type="whole" allowBlank="1" showInputMessage="1" showErrorMessage="1" sqref="WVQ983047:WVQ983388 JE7:JE348 TA7:TA348 ACW7:ACW348 AMS7:AMS348 AWO7:AWO348 BGK7:BGK348 BQG7:BQG348 CAC7:CAC348 CJY7:CJY348 CTU7:CTU348 DDQ7:DDQ348 DNM7:DNM348 DXI7:DXI348 EHE7:EHE348 ERA7:ERA348 FAW7:FAW348 FKS7:FKS348 FUO7:FUO348 GEK7:GEK348 GOG7:GOG348 GYC7:GYC348 HHY7:HHY348 HRU7:HRU348 IBQ7:IBQ348 ILM7:ILM348 IVI7:IVI348 JFE7:JFE348 JPA7:JPA348 JYW7:JYW348 KIS7:KIS348 KSO7:KSO348 LCK7:LCK348 LMG7:LMG348 LWC7:LWC348 MFY7:MFY348 MPU7:MPU348 MZQ7:MZQ348 NJM7:NJM348 NTI7:NTI348 ODE7:ODE348 ONA7:ONA348 OWW7:OWW348 PGS7:PGS348 PQO7:PQO348 QAK7:QAK348 QKG7:QKG348 QUC7:QUC348 RDY7:RDY348 RNU7:RNU348 RXQ7:RXQ348 SHM7:SHM348 SRI7:SRI348 TBE7:TBE348 TLA7:TLA348 TUW7:TUW348 UES7:UES348 UOO7:UOO348 UYK7:UYK348 VIG7:VIG348 VSC7:VSC348 WBY7:WBY348 WLU7:WLU348 WVQ7:WVQ348 G65543:G65884 JE65543:JE65884 TA65543:TA65884 ACW65543:ACW65884 AMS65543:AMS65884 AWO65543:AWO65884 BGK65543:BGK65884 BQG65543:BQG65884 CAC65543:CAC65884 CJY65543:CJY65884 CTU65543:CTU65884 DDQ65543:DDQ65884 DNM65543:DNM65884 DXI65543:DXI65884 EHE65543:EHE65884 ERA65543:ERA65884 FAW65543:FAW65884 FKS65543:FKS65884 FUO65543:FUO65884 GEK65543:GEK65884 GOG65543:GOG65884 GYC65543:GYC65884 HHY65543:HHY65884 HRU65543:HRU65884 IBQ65543:IBQ65884 ILM65543:ILM65884 IVI65543:IVI65884 JFE65543:JFE65884 JPA65543:JPA65884 JYW65543:JYW65884 KIS65543:KIS65884 KSO65543:KSO65884 LCK65543:LCK65884 LMG65543:LMG65884 LWC65543:LWC65884 MFY65543:MFY65884 MPU65543:MPU65884 MZQ65543:MZQ65884 NJM65543:NJM65884 NTI65543:NTI65884 ODE65543:ODE65884 ONA65543:ONA65884 OWW65543:OWW65884 PGS65543:PGS65884 PQO65543:PQO65884 QAK65543:QAK65884 QKG65543:QKG65884 QUC65543:QUC65884 RDY65543:RDY65884 RNU65543:RNU65884 RXQ65543:RXQ65884 SHM65543:SHM65884 SRI65543:SRI65884 TBE65543:TBE65884 TLA65543:TLA65884 TUW65543:TUW65884 UES65543:UES65884 UOO65543:UOO65884 UYK65543:UYK65884 VIG65543:VIG65884 VSC65543:VSC65884 WBY65543:WBY65884 WLU65543:WLU65884 WVQ65543:WVQ65884 G131079:G131420 JE131079:JE131420 TA131079:TA131420 ACW131079:ACW131420 AMS131079:AMS131420 AWO131079:AWO131420 BGK131079:BGK131420 BQG131079:BQG131420 CAC131079:CAC131420 CJY131079:CJY131420 CTU131079:CTU131420 DDQ131079:DDQ131420 DNM131079:DNM131420 DXI131079:DXI131420 EHE131079:EHE131420 ERA131079:ERA131420 FAW131079:FAW131420 FKS131079:FKS131420 FUO131079:FUO131420 GEK131079:GEK131420 GOG131079:GOG131420 GYC131079:GYC131420 HHY131079:HHY131420 HRU131079:HRU131420 IBQ131079:IBQ131420 ILM131079:ILM131420 IVI131079:IVI131420 JFE131079:JFE131420 JPA131079:JPA131420 JYW131079:JYW131420 KIS131079:KIS131420 KSO131079:KSO131420 LCK131079:LCK131420 LMG131079:LMG131420 LWC131079:LWC131420 MFY131079:MFY131420 MPU131079:MPU131420 MZQ131079:MZQ131420 NJM131079:NJM131420 NTI131079:NTI131420 ODE131079:ODE131420 ONA131079:ONA131420 OWW131079:OWW131420 PGS131079:PGS131420 PQO131079:PQO131420 QAK131079:QAK131420 QKG131079:QKG131420 QUC131079:QUC131420 RDY131079:RDY131420 RNU131079:RNU131420 RXQ131079:RXQ131420 SHM131079:SHM131420 SRI131079:SRI131420 TBE131079:TBE131420 TLA131079:TLA131420 TUW131079:TUW131420 UES131079:UES131420 UOO131079:UOO131420 UYK131079:UYK131420 VIG131079:VIG131420 VSC131079:VSC131420 WBY131079:WBY131420 WLU131079:WLU131420 WVQ131079:WVQ131420 G196615:G196956 JE196615:JE196956 TA196615:TA196956 ACW196615:ACW196956 AMS196615:AMS196956 AWO196615:AWO196956 BGK196615:BGK196956 BQG196615:BQG196956 CAC196615:CAC196956 CJY196615:CJY196956 CTU196615:CTU196956 DDQ196615:DDQ196956 DNM196615:DNM196956 DXI196615:DXI196956 EHE196615:EHE196956 ERA196615:ERA196956 FAW196615:FAW196956 FKS196615:FKS196956 FUO196615:FUO196956 GEK196615:GEK196956 GOG196615:GOG196956 GYC196615:GYC196956 HHY196615:HHY196956 HRU196615:HRU196956 IBQ196615:IBQ196956 ILM196615:ILM196956 IVI196615:IVI196956 JFE196615:JFE196956 JPA196615:JPA196956 JYW196615:JYW196956 KIS196615:KIS196956 KSO196615:KSO196956 LCK196615:LCK196956 LMG196615:LMG196956 LWC196615:LWC196956 MFY196615:MFY196956 MPU196615:MPU196956 MZQ196615:MZQ196956 NJM196615:NJM196956 NTI196615:NTI196956 ODE196615:ODE196956 ONA196615:ONA196956 OWW196615:OWW196956 PGS196615:PGS196956 PQO196615:PQO196956 QAK196615:QAK196956 QKG196615:QKG196956 QUC196615:QUC196956 RDY196615:RDY196956 RNU196615:RNU196956 RXQ196615:RXQ196956 SHM196615:SHM196956 SRI196615:SRI196956 TBE196615:TBE196956 TLA196615:TLA196956 TUW196615:TUW196956 UES196615:UES196956 UOO196615:UOO196956 UYK196615:UYK196956 VIG196615:VIG196956 VSC196615:VSC196956 WBY196615:WBY196956 WLU196615:WLU196956 WVQ196615:WVQ196956 G262151:G262492 JE262151:JE262492 TA262151:TA262492 ACW262151:ACW262492 AMS262151:AMS262492 AWO262151:AWO262492 BGK262151:BGK262492 BQG262151:BQG262492 CAC262151:CAC262492 CJY262151:CJY262492 CTU262151:CTU262492 DDQ262151:DDQ262492 DNM262151:DNM262492 DXI262151:DXI262492 EHE262151:EHE262492 ERA262151:ERA262492 FAW262151:FAW262492 FKS262151:FKS262492 FUO262151:FUO262492 GEK262151:GEK262492 GOG262151:GOG262492 GYC262151:GYC262492 HHY262151:HHY262492 HRU262151:HRU262492 IBQ262151:IBQ262492 ILM262151:ILM262492 IVI262151:IVI262492 JFE262151:JFE262492 JPA262151:JPA262492 JYW262151:JYW262492 KIS262151:KIS262492 KSO262151:KSO262492 LCK262151:LCK262492 LMG262151:LMG262492 LWC262151:LWC262492 MFY262151:MFY262492 MPU262151:MPU262492 MZQ262151:MZQ262492 NJM262151:NJM262492 NTI262151:NTI262492 ODE262151:ODE262492 ONA262151:ONA262492 OWW262151:OWW262492 PGS262151:PGS262492 PQO262151:PQO262492 QAK262151:QAK262492 QKG262151:QKG262492 QUC262151:QUC262492 RDY262151:RDY262492 RNU262151:RNU262492 RXQ262151:RXQ262492 SHM262151:SHM262492 SRI262151:SRI262492 TBE262151:TBE262492 TLA262151:TLA262492 TUW262151:TUW262492 UES262151:UES262492 UOO262151:UOO262492 UYK262151:UYK262492 VIG262151:VIG262492 VSC262151:VSC262492 WBY262151:WBY262492 WLU262151:WLU262492 WVQ262151:WVQ262492 G327687:G328028 JE327687:JE328028 TA327687:TA328028 ACW327687:ACW328028 AMS327687:AMS328028 AWO327687:AWO328028 BGK327687:BGK328028 BQG327687:BQG328028 CAC327687:CAC328028 CJY327687:CJY328028 CTU327687:CTU328028 DDQ327687:DDQ328028 DNM327687:DNM328028 DXI327687:DXI328028 EHE327687:EHE328028 ERA327687:ERA328028 FAW327687:FAW328028 FKS327687:FKS328028 FUO327687:FUO328028 GEK327687:GEK328028 GOG327687:GOG328028 GYC327687:GYC328028 HHY327687:HHY328028 HRU327687:HRU328028 IBQ327687:IBQ328028 ILM327687:ILM328028 IVI327687:IVI328028 JFE327687:JFE328028 JPA327687:JPA328028 JYW327687:JYW328028 KIS327687:KIS328028 KSO327687:KSO328028 LCK327687:LCK328028 LMG327687:LMG328028 LWC327687:LWC328028 MFY327687:MFY328028 MPU327687:MPU328028 MZQ327687:MZQ328028 NJM327687:NJM328028 NTI327687:NTI328028 ODE327687:ODE328028 ONA327687:ONA328028 OWW327687:OWW328028 PGS327687:PGS328028 PQO327687:PQO328028 QAK327687:QAK328028 QKG327687:QKG328028 QUC327687:QUC328028 RDY327687:RDY328028 RNU327687:RNU328028 RXQ327687:RXQ328028 SHM327687:SHM328028 SRI327687:SRI328028 TBE327687:TBE328028 TLA327687:TLA328028 TUW327687:TUW328028 UES327687:UES328028 UOO327687:UOO328028 UYK327687:UYK328028 VIG327687:VIG328028 VSC327687:VSC328028 WBY327687:WBY328028 WLU327687:WLU328028 WVQ327687:WVQ328028 G393223:G393564 JE393223:JE393564 TA393223:TA393564 ACW393223:ACW393564 AMS393223:AMS393564 AWO393223:AWO393564 BGK393223:BGK393564 BQG393223:BQG393564 CAC393223:CAC393564 CJY393223:CJY393564 CTU393223:CTU393564 DDQ393223:DDQ393564 DNM393223:DNM393564 DXI393223:DXI393564 EHE393223:EHE393564 ERA393223:ERA393564 FAW393223:FAW393564 FKS393223:FKS393564 FUO393223:FUO393564 GEK393223:GEK393564 GOG393223:GOG393564 GYC393223:GYC393564 HHY393223:HHY393564 HRU393223:HRU393564 IBQ393223:IBQ393564 ILM393223:ILM393564 IVI393223:IVI393564 JFE393223:JFE393564 JPA393223:JPA393564 JYW393223:JYW393564 KIS393223:KIS393564 KSO393223:KSO393564 LCK393223:LCK393564 LMG393223:LMG393564 LWC393223:LWC393564 MFY393223:MFY393564 MPU393223:MPU393564 MZQ393223:MZQ393564 NJM393223:NJM393564 NTI393223:NTI393564 ODE393223:ODE393564 ONA393223:ONA393564 OWW393223:OWW393564 PGS393223:PGS393564 PQO393223:PQO393564 QAK393223:QAK393564 QKG393223:QKG393564 QUC393223:QUC393564 RDY393223:RDY393564 RNU393223:RNU393564 RXQ393223:RXQ393564 SHM393223:SHM393564 SRI393223:SRI393564 TBE393223:TBE393564 TLA393223:TLA393564 TUW393223:TUW393564 UES393223:UES393564 UOO393223:UOO393564 UYK393223:UYK393564 VIG393223:VIG393564 VSC393223:VSC393564 WBY393223:WBY393564 WLU393223:WLU393564 WVQ393223:WVQ393564 G458759:G459100 JE458759:JE459100 TA458759:TA459100 ACW458759:ACW459100 AMS458759:AMS459100 AWO458759:AWO459100 BGK458759:BGK459100 BQG458759:BQG459100 CAC458759:CAC459100 CJY458759:CJY459100 CTU458759:CTU459100 DDQ458759:DDQ459100 DNM458759:DNM459100 DXI458759:DXI459100 EHE458759:EHE459100 ERA458759:ERA459100 FAW458759:FAW459100 FKS458759:FKS459100 FUO458759:FUO459100 GEK458759:GEK459100 GOG458759:GOG459100 GYC458759:GYC459100 HHY458759:HHY459100 HRU458759:HRU459100 IBQ458759:IBQ459100 ILM458759:ILM459100 IVI458759:IVI459100 JFE458759:JFE459100 JPA458759:JPA459100 JYW458759:JYW459100 KIS458759:KIS459100 KSO458759:KSO459100 LCK458759:LCK459100 LMG458759:LMG459100 LWC458759:LWC459100 MFY458759:MFY459100 MPU458759:MPU459100 MZQ458759:MZQ459100 NJM458759:NJM459100 NTI458759:NTI459100 ODE458759:ODE459100 ONA458759:ONA459100 OWW458759:OWW459100 PGS458759:PGS459100 PQO458759:PQO459100 QAK458759:QAK459100 QKG458759:QKG459100 QUC458759:QUC459100 RDY458759:RDY459100 RNU458759:RNU459100 RXQ458759:RXQ459100 SHM458759:SHM459100 SRI458759:SRI459100 TBE458759:TBE459100 TLA458759:TLA459100 TUW458759:TUW459100 UES458759:UES459100 UOO458759:UOO459100 UYK458759:UYK459100 VIG458759:VIG459100 VSC458759:VSC459100 WBY458759:WBY459100 WLU458759:WLU459100 WVQ458759:WVQ459100 G524295:G524636 JE524295:JE524636 TA524295:TA524636 ACW524295:ACW524636 AMS524295:AMS524636 AWO524295:AWO524636 BGK524295:BGK524636 BQG524295:BQG524636 CAC524295:CAC524636 CJY524295:CJY524636 CTU524295:CTU524636 DDQ524295:DDQ524636 DNM524295:DNM524636 DXI524295:DXI524636 EHE524295:EHE524636 ERA524295:ERA524636 FAW524295:FAW524636 FKS524295:FKS524636 FUO524295:FUO524636 GEK524295:GEK524636 GOG524295:GOG524636 GYC524295:GYC524636 HHY524295:HHY524636 HRU524295:HRU524636 IBQ524295:IBQ524636 ILM524295:ILM524636 IVI524295:IVI524636 JFE524295:JFE524636 JPA524295:JPA524636 JYW524295:JYW524636 KIS524295:KIS524636 KSO524295:KSO524636 LCK524295:LCK524636 LMG524295:LMG524636 LWC524295:LWC524636 MFY524295:MFY524636 MPU524295:MPU524636 MZQ524295:MZQ524636 NJM524295:NJM524636 NTI524295:NTI524636 ODE524295:ODE524636 ONA524295:ONA524636 OWW524295:OWW524636 PGS524295:PGS524636 PQO524295:PQO524636 QAK524295:QAK524636 QKG524295:QKG524636 QUC524295:QUC524636 RDY524295:RDY524636 RNU524295:RNU524636 RXQ524295:RXQ524636 SHM524295:SHM524636 SRI524295:SRI524636 TBE524295:TBE524636 TLA524295:TLA524636 TUW524295:TUW524636 UES524295:UES524636 UOO524295:UOO524636 UYK524295:UYK524636 VIG524295:VIG524636 VSC524295:VSC524636 WBY524295:WBY524636 WLU524295:WLU524636 WVQ524295:WVQ524636 G589831:G590172 JE589831:JE590172 TA589831:TA590172 ACW589831:ACW590172 AMS589831:AMS590172 AWO589831:AWO590172 BGK589831:BGK590172 BQG589831:BQG590172 CAC589831:CAC590172 CJY589831:CJY590172 CTU589831:CTU590172 DDQ589831:DDQ590172 DNM589831:DNM590172 DXI589831:DXI590172 EHE589831:EHE590172 ERA589831:ERA590172 FAW589831:FAW590172 FKS589831:FKS590172 FUO589831:FUO590172 GEK589831:GEK590172 GOG589831:GOG590172 GYC589831:GYC590172 HHY589831:HHY590172 HRU589831:HRU590172 IBQ589831:IBQ590172 ILM589831:ILM590172 IVI589831:IVI590172 JFE589831:JFE590172 JPA589831:JPA590172 JYW589831:JYW590172 KIS589831:KIS590172 KSO589831:KSO590172 LCK589831:LCK590172 LMG589831:LMG590172 LWC589831:LWC590172 MFY589831:MFY590172 MPU589831:MPU590172 MZQ589831:MZQ590172 NJM589831:NJM590172 NTI589831:NTI590172 ODE589831:ODE590172 ONA589831:ONA590172 OWW589831:OWW590172 PGS589831:PGS590172 PQO589831:PQO590172 QAK589831:QAK590172 QKG589831:QKG590172 QUC589831:QUC590172 RDY589831:RDY590172 RNU589831:RNU590172 RXQ589831:RXQ590172 SHM589831:SHM590172 SRI589831:SRI590172 TBE589831:TBE590172 TLA589831:TLA590172 TUW589831:TUW590172 UES589831:UES590172 UOO589831:UOO590172 UYK589831:UYK590172 VIG589831:VIG590172 VSC589831:VSC590172 WBY589831:WBY590172 WLU589831:WLU590172 WVQ589831:WVQ590172 G655367:G655708 JE655367:JE655708 TA655367:TA655708 ACW655367:ACW655708 AMS655367:AMS655708 AWO655367:AWO655708 BGK655367:BGK655708 BQG655367:BQG655708 CAC655367:CAC655708 CJY655367:CJY655708 CTU655367:CTU655708 DDQ655367:DDQ655708 DNM655367:DNM655708 DXI655367:DXI655708 EHE655367:EHE655708 ERA655367:ERA655708 FAW655367:FAW655708 FKS655367:FKS655708 FUO655367:FUO655708 GEK655367:GEK655708 GOG655367:GOG655708 GYC655367:GYC655708 HHY655367:HHY655708 HRU655367:HRU655708 IBQ655367:IBQ655708 ILM655367:ILM655708 IVI655367:IVI655708 JFE655367:JFE655708 JPA655367:JPA655708 JYW655367:JYW655708 KIS655367:KIS655708 KSO655367:KSO655708 LCK655367:LCK655708 LMG655367:LMG655708 LWC655367:LWC655708 MFY655367:MFY655708 MPU655367:MPU655708 MZQ655367:MZQ655708 NJM655367:NJM655708 NTI655367:NTI655708 ODE655367:ODE655708 ONA655367:ONA655708 OWW655367:OWW655708 PGS655367:PGS655708 PQO655367:PQO655708 QAK655367:QAK655708 QKG655367:QKG655708 QUC655367:QUC655708 RDY655367:RDY655708 RNU655367:RNU655708 RXQ655367:RXQ655708 SHM655367:SHM655708 SRI655367:SRI655708 TBE655367:TBE655708 TLA655367:TLA655708 TUW655367:TUW655708 UES655367:UES655708 UOO655367:UOO655708 UYK655367:UYK655708 VIG655367:VIG655708 VSC655367:VSC655708 WBY655367:WBY655708 WLU655367:WLU655708 WVQ655367:WVQ655708 G720903:G721244 JE720903:JE721244 TA720903:TA721244 ACW720903:ACW721244 AMS720903:AMS721244 AWO720903:AWO721244 BGK720903:BGK721244 BQG720903:BQG721244 CAC720903:CAC721244 CJY720903:CJY721244 CTU720903:CTU721244 DDQ720903:DDQ721244 DNM720903:DNM721244 DXI720903:DXI721244 EHE720903:EHE721244 ERA720903:ERA721244 FAW720903:FAW721244 FKS720903:FKS721244 FUO720903:FUO721244 GEK720903:GEK721244 GOG720903:GOG721244 GYC720903:GYC721244 HHY720903:HHY721244 HRU720903:HRU721244 IBQ720903:IBQ721244 ILM720903:ILM721244 IVI720903:IVI721244 JFE720903:JFE721244 JPA720903:JPA721244 JYW720903:JYW721244 KIS720903:KIS721244 KSO720903:KSO721244 LCK720903:LCK721244 LMG720903:LMG721244 LWC720903:LWC721244 MFY720903:MFY721244 MPU720903:MPU721244 MZQ720903:MZQ721244 NJM720903:NJM721244 NTI720903:NTI721244 ODE720903:ODE721244 ONA720903:ONA721244 OWW720903:OWW721244 PGS720903:PGS721244 PQO720903:PQO721244 QAK720903:QAK721244 QKG720903:QKG721244 QUC720903:QUC721244 RDY720903:RDY721244 RNU720903:RNU721244 RXQ720903:RXQ721244 SHM720903:SHM721244 SRI720903:SRI721244 TBE720903:TBE721244 TLA720903:TLA721244 TUW720903:TUW721244 UES720903:UES721244 UOO720903:UOO721244 UYK720903:UYK721244 VIG720903:VIG721244 VSC720903:VSC721244 WBY720903:WBY721244 WLU720903:WLU721244 WVQ720903:WVQ721244 G786439:G786780 JE786439:JE786780 TA786439:TA786780 ACW786439:ACW786780 AMS786439:AMS786780 AWO786439:AWO786780 BGK786439:BGK786780 BQG786439:BQG786780 CAC786439:CAC786780 CJY786439:CJY786780 CTU786439:CTU786780 DDQ786439:DDQ786780 DNM786439:DNM786780 DXI786439:DXI786780 EHE786439:EHE786780 ERA786439:ERA786780 FAW786439:FAW786780 FKS786439:FKS786780 FUO786439:FUO786780 GEK786439:GEK786780 GOG786439:GOG786780 GYC786439:GYC786780 HHY786439:HHY786780 HRU786439:HRU786780 IBQ786439:IBQ786780 ILM786439:ILM786780 IVI786439:IVI786780 JFE786439:JFE786780 JPA786439:JPA786780 JYW786439:JYW786780 KIS786439:KIS786780 KSO786439:KSO786780 LCK786439:LCK786780 LMG786439:LMG786780 LWC786439:LWC786780 MFY786439:MFY786780 MPU786439:MPU786780 MZQ786439:MZQ786780 NJM786439:NJM786780 NTI786439:NTI786780 ODE786439:ODE786780 ONA786439:ONA786780 OWW786439:OWW786780 PGS786439:PGS786780 PQO786439:PQO786780 QAK786439:QAK786780 QKG786439:QKG786780 QUC786439:QUC786780 RDY786439:RDY786780 RNU786439:RNU786780 RXQ786439:RXQ786780 SHM786439:SHM786780 SRI786439:SRI786780 TBE786439:TBE786780 TLA786439:TLA786780 TUW786439:TUW786780 UES786439:UES786780 UOO786439:UOO786780 UYK786439:UYK786780 VIG786439:VIG786780 VSC786439:VSC786780 WBY786439:WBY786780 WLU786439:WLU786780 WVQ786439:WVQ786780 G851975:G852316 JE851975:JE852316 TA851975:TA852316 ACW851975:ACW852316 AMS851975:AMS852316 AWO851975:AWO852316 BGK851975:BGK852316 BQG851975:BQG852316 CAC851975:CAC852316 CJY851975:CJY852316 CTU851975:CTU852316 DDQ851975:DDQ852316 DNM851975:DNM852316 DXI851975:DXI852316 EHE851975:EHE852316 ERA851975:ERA852316 FAW851975:FAW852316 FKS851975:FKS852316 FUO851975:FUO852316 GEK851975:GEK852316 GOG851975:GOG852316 GYC851975:GYC852316 HHY851975:HHY852316 HRU851975:HRU852316 IBQ851975:IBQ852316 ILM851975:ILM852316 IVI851975:IVI852316 JFE851975:JFE852316 JPA851975:JPA852316 JYW851975:JYW852316 KIS851975:KIS852316 KSO851975:KSO852316 LCK851975:LCK852316 LMG851975:LMG852316 LWC851975:LWC852316 MFY851975:MFY852316 MPU851975:MPU852316 MZQ851975:MZQ852316 NJM851975:NJM852316 NTI851975:NTI852316 ODE851975:ODE852316 ONA851975:ONA852316 OWW851975:OWW852316 PGS851975:PGS852316 PQO851975:PQO852316 QAK851975:QAK852316 QKG851975:QKG852316 QUC851975:QUC852316 RDY851975:RDY852316 RNU851975:RNU852316 RXQ851975:RXQ852316 SHM851975:SHM852316 SRI851975:SRI852316 TBE851975:TBE852316 TLA851975:TLA852316 TUW851975:TUW852316 UES851975:UES852316 UOO851975:UOO852316 UYK851975:UYK852316 VIG851975:VIG852316 VSC851975:VSC852316 WBY851975:WBY852316 WLU851975:WLU852316 WVQ851975:WVQ852316 G917511:G917852 JE917511:JE917852 TA917511:TA917852 ACW917511:ACW917852 AMS917511:AMS917852 AWO917511:AWO917852 BGK917511:BGK917852 BQG917511:BQG917852 CAC917511:CAC917852 CJY917511:CJY917852 CTU917511:CTU917852 DDQ917511:DDQ917852 DNM917511:DNM917852 DXI917511:DXI917852 EHE917511:EHE917852 ERA917511:ERA917852 FAW917511:FAW917852 FKS917511:FKS917852 FUO917511:FUO917852 GEK917511:GEK917852 GOG917511:GOG917852 GYC917511:GYC917852 HHY917511:HHY917852 HRU917511:HRU917852 IBQ917511:IBQ917852 ILM917511:ILM917852 IVI917511:IVI917852 JFE917511:JFE917852 JPA917511:JPA917852 JYW917511:JYW917852 KIS917511:KIS917852 KSO917511:KSO917852 LCK917511:LCK917852 LMG917511:LMG917852 LWC917511:LWC917852 MFY917511:MFY917852 MPU917511:MPU917852 MZQ917511:MZQ917852 NJM917511:NJM917852 NTI917511:NTI917852 ODE917511:ODE917852 ONA917511:ONA917852 OWW917511:OWW917852 PGS917511:PGS917852 PQO917511:PQO917852 QAK917511:QAK917852 QKG917511:QKG917852 QUC917511:QUC917852 RDY917511:RDY917852 RNU917511:RNU917852 RXQ917511:RXQ917852 SHM917511:SHM917852 SRI917511:SRI917852 TBE917511:TBE917852 TLA917511:TLA917852 TUW917511:TUW917852 UES917511:UES917852 UOO917511:UOO917852 UYK917511:UYK917852 VIG917511:VIG917852 VSC917511:VSC917852 WBY917511:WBY917852 WLU917511:WLU917852 WVQ917511:WVQ917852 G983047:G983388 JE983047:JE983388 TA983047:TA983388 ACW983047:ACW983388 AMS983047:AMS983388 AWO983047:AWO983388 BGK983047:BGK983388 BQG983047:BQG983388 CAC983047:CAC983388 CJY983047:CJY983388 CTU983047:CTU983388 DDQ983047:DDQ983388 DNM983047:DNM983388 DXI983047:DXI983388 EHE983047:EHE983388 ERA983047:ERA983388 FAW983047:FAW983388 FKS983047:FKS983388 FUO983047:FUO983388 GEK983047:GEK983388 GOG983047:GOG983388 GYC983047:GYC983388 HHY983047:HHY983388 HRU983047:HRU983388 IBQ983047:IBQ983388 ILM983047:ILM983388 IVI983047:IVI983388 JFE983047:JFE983388 JPA983047:JPA983388 JYW983047:JYW983388 KIS983047:KIS983388 KSO983047:KSO983388 LCK983047:LCK983388 LMG983047:LMG983388 LWC983047:LWC983388 MFY983047:MFY983388 MPU983047:MPU983388 MZQ983047:MZQ983388 NJM983047:NJM983388 NTI983047:NTI983388 ODE983047:ODE983388 ONA983047:ONA983388 OWW983047:OWW983388 PGS983047:PGS983388 PQO983047:PQO983388 QAK983047:QAK983388 QKG983047:QKG983388 QUC983047:QUC983388 RDY983047:RDY983388 RNU983047:RNU983388 RXQ983047:RXQ983388 SHM983047:SHM983388 SRI983047:SRI983388 TBE983047:TBE983388 TLA983047:TLA983388 TUW983047:TUW983388 UES983047:UES983388 UOO983047:UOO983388 UYK983047:UYK983388 VIG983047:VIG983388 VSC983047:VSC983388 WBY983047:WBY983388 WLU983047:WLU983388 G7:G350" xr:uid="{00000000-0002-0000-0200-000003000000}">
      <formula1>1</formula1>
      <formula2>365</formula2>
    </dataValidation>
    <dataValidation type="list" allowBlank="1" showInputMessage="1" showErrorMessage="1" sqref="RED983047:RED983388 JJ7:JJ348 TF7:TF348 ADB7:ADB348 AMX7:AMX348 AWT7:AWT348 BGP7:BGP348 BQL7:BQL348 CAH7:CAH348 CKD7:CKD348 CTZ7:CTZ348 DDV7:DDV348 DNR7:DNR348 DXN7:DXN348 EHJ7:EHJ348 ERF7:ERF348 FBB7:FBB348 FKX7:FKX348 FUT7:FUT348 GEP7:GEP348 GOL7:GOL348 GYH7:GYH348 HID7:HID348 HRZ7:HRZ348 IBV7:IBV348 ILR7:ILR348 IVN7:IVN348 JFJ7:JFJ348 JPF7:JPF348 JZB7:JZB348 KIX7:KIX348 KST7:KST348 LCP7:LCP348 LML7:LML348 LWH7:LWH348 MGD7:MGD348 MPZ7:MPZ348 MZV7:MZV348 NJR7:NJR348 NTN7:NTN348 ODJ7:ODJ348 ONF7:ONF348 OXB7:OXB348 PGX7:PGX348 PQT7:PQT348 QAP7:QAP348 QKL7:QKL348 QUH7:QUH348 RED7:RED348 RNZ7:RNZ348 RXV7:RXV348 SHR7:SHR348 SRN7:SRN348 TBJ7:TBJ348 TLF7:TLF348 TVB7:TVB348 UEX7:UEX348 UOT7:UOT348 UYP7:UYP348 VIL7:VIL348 VSH7:VSH348 WCD7:WCD348 WLZ7:WLZ348 WVV7:WVV348 RNZ983047:RNZ983388 JJ65543:JJ65884 TF65543:TF65884 ADB65543:ADB65884 AMX65543:AMX65884 AWT65543:AWT65884 BGP65543:BGP65884 BQL65543:BQL65884 CAH65543:CAH65884 CKD65543:CKD65884 CTZ65543:CTZ65884 DDV65543:DDV65884 DNR65543:DNR65884 DXN65543:DXN65884 EHJ65543:EHJ65884 ERF65543:ERF65884 FBB65543:FBB65884 FKX65543:FKX65884 FUT65543:FUT65884 GEP65543:GEP65884 GOL65543:GOL65884 GYH65543:GYH65884 HID65543:HID65884 HRZ65543:HRZ65884 IBV65543:IBV65884 ILR65543:ILR65884 IVN65543:IVN65884 JFJ65543:JFJ65884 JPF65543:JPF65884 JZB65543:JZB65884 KIX65543:KIX65884 KST65543:KST65884 LCP65543:LCP65884 LML65543:LML65884 LWH65543:LWH65884 MGD65543:MGD65884 MPZ65543:MPZ65884 MZV65543:MZV65884 NJR65543:NJR65884 NTN65543:NTN65884 ODJ65543:ODJ65884 ONF65543:ONF65884 OXB65543:OXB65884 PGX65543:PGX65884 PQT65543:PQT65884 QAP65543:QAP65884 QKL65543:QKL65884 QUH65543:QUH65884 RED65543:RED65884 RNZ65543:RNZ65884 RXV65543:RXV65884 SHR65543:SHR65884 SRN65543:SRN65884 TBJ65543:TBJ65884 TLF65543:TLF65884 TVB65543:TVB65884 UEX65543:UEX65884 UOT65543:UOT65884 UYP65543:UYP65884 VIL65543:VIL65884 VSH65543:VSH65884 WCD65543:WCD65884 WLZ65543:WLZ65884 WVV65543:WVV65884 RXV983047:RXV983388 JJ131079:JJ131420 TF131079:TF131420 ADB131079:ADB131420 AMX131079:AMX131420 AWT131079:AWT131420 BGP131079:BGP131420 BQL131079:BQL131420 CAH131079:CAH131420 CKD131079:CKD131420 CTZ131079:CTZ131420 DDV131079:DDV131420 DNR131079:DNR131420 DXN131079:DXN131420 EHJ131079:EHJ131420 ERF131079:ERF131420 FBB131079:FBB131420 FKX131079:FKX131420 FUT131079:FUT131420 GEP131079:GEP131420 GOL131079:GOL131420 GYH131079:GYH131420 HID131079:HID131420 HRZ131079:HRZ131420 IBV131079:IBV131420 ILR131079:ILR131420 IVN131079:IVN131420 JFJ131079:JFJ131420 JPF131079:JPF131420 JZB131079:JZB131420 KIX131079:KIX131420 KST131079:KST131420 LCP131079:LCP131420 LML131079:LML131420 LWH131079:LWH131420 MGD131079:MGD131420 MPZ131079:MPZ131420 MZV131079:MZV131420 NJR131079:NJR131420 NTN131079:NTN131420 ODJ131079:ODJ131420 ONF131079:ONF131420 OXB131079:OXB131420 PGX131079:PGX131420 PQT131079:PQT131420 QAP131079:QAP131420 QKL131079:QKL131420 QUH131079:QUH131420 RED131079:RED131420 RNZ131079:RNZ131420 RXV131079:RXV131420 SHR131079:SHR131420 SRN131079:SRN131420 TBJ131079:TBJ131420 TLF131079:TLF131420 TVB131079:TVB131420 UEX131079:UEX131420 UOT131079:UOT131420 UYP131079:UYP131420 VIL131079:VIL131420 VSH131079:VSH131420 WCD131079:WCD131420 WLZ131079:WLZ131420 WVV131079:WVV131420 SHR983047:SHR983388 JJ196615:JJ196956 TF196615:TF196956 ADB196615:ADB196956 AMX196615:AMX196956 AWT196615:AWT196956 BGP196615:BGP196956 BQL196615:BQL196956 CAH196615:CAH196956 CKD196615:CKD196956 CTZ196615:CTZ196956 DDV196615:DDV196956 DNR196615:DNR196956 DXN196615:DXN196956 EHJ196615:EHJ196956 ERF196615:ERF196956 FBB196615:FBB196956 FKX196615:FKX196956 FUT196615:FUT196956 GEP196615:GEP196956 GOL196615:GOL196956 GYH196615:GYH196956 HID196615:HID196956 HRZ196615:HRZ196956 IBV196615:IBV196956 ILR196615:ILR196956 IVN196615:IVN196956 JFJ196615:JFJ196956 JPF196615:JPF196956 JZB196615:JZB196956 KIX196615:KIX196956 KST196615:KST196956 LCP196615:LCP196956 LML196615:LML196956 LWH196615:LWH196956 MGD196615:MGD196956 MPZ196615:MPZ196956 MZV196615:MZV196956 NJR196615:NJR196956 NTN196615:NTN196956 ODJ196615:ODJ196956 ONF196615:ONF196956 OXB196615:OXB196956 PGX196615:PGX196956 PQT196615:PQT196956 QAP196615:QAP196956 QKL196615:QKL196956 QUH196615:QUH196956 RED196615:RED196956 RNZ196615:RNZ196956 RXV196615:RXV196956 SHR196615:SHR196956 SRN196615:SRN196956 TBJ196615:TBJ196956 TLF196615:TLF196956 TVB196615:TVB196956 UEX196615:UEX196956 UOT196615:UOT196956 UYP196615:UYP196956 VIL196615:VIL196956 VSH196615:VSH196956 WCD196615:WCD196956 WLZ196615:WLZ196956 WVV196615:WVV196956 SRN983047:SRN983388 JJ262151:JJ262492 TF262151:TF262492 ADB262151:ADB262492 AMX262151:AMX262492 AWT262151:AWT262492 BGP262151:BGP262492 BQL262151:BQL262492 CAH262151:CAH262492 CKD262151:CKD262492 CTZ262151:CTZ262492 DDV262151:DDV262492 DNR262151:DNR262492 DXN262151:DXN262492 EHJ262151:EHJ262492 ERF262151:ERF262492 FBB262151:FBB262492 FKX262151:FKX262492 FUT262151:FUT262492 GEP262151:GEP262492 GOL262151:GOL262492 GYH262151:GYH262492 HID262151:HID262492 HRZ262151:HRZ262492 IBV262151:IBV262492 ILR262151:ILR262492 IVN262151:IVN262492 JFJ262151:JFJ262492 JPF262151:JPF262492 JZB262151:JZB262492 KIX262151:KIX262492 KST262151:KST262492 LCP262151:LCP262492 LML262151:LML262492 LWH262151:LWH262492 MGD262151:MGD262492 MPZ262151:MPZ262492 MZV262151:MZV262492 NJR262151:NJR262492 NTN262151:NTN262492 ODJ262151:ODJ262492 ONF262151:ONF262492 OXB262151:OXB262492 PGX262151:PGX262492 PQT262151:PQT262492 QAP262151:QAP262492 QKL262151:QKL262492 QUH262151:QUH262492 RED262151:RED262492 RNZ262151:RNZ262492 RXV262151:RXV262492 SHR262151:SHR262492 SRN262151:SRN262492 TBJ262151:TBJ262492 TLF262151:TLF262492 TVB262151:TVB262492 UEX262151:UEX262492 UOT262151:UOT262492 UYP262151:UYP262492 VIL262151:VIL262492 VSH262151:VSH262492 WCD262151:WCD262492 WLZ262151:WLZ262492 WVV262151:WVV262492 TBJ983047:TBJ983388 JJ327687:JJ328028 TF327687:TF328028 ADB327687:ADB328028 AMX327687:AMX328028 AWT327687:AWT328028 BGP327687:BGP328028 BQL327687:BQL328028 CAH327687:CAH328028 CKD327687:CKD328028 CTZ327687:CTZ328028 DDV327687:DDV328028 DNR327687:DNR328028 DXN327687:DXN328028 EHJ327687:EHJ328028 ERF327687:ERF328028 FBB327687:FBB328028 FKX327687:FKX328028 FUT327687:FUT328028 GEP327687:GEP328028 GOL327687:GOL328028 GYH327687:GYH328028 HID327687:HID328028 HRZ327687:HRZ328028 IBV327687:IBV328028 ILR327687:ILR328028 IVN327687:IVN328028 JFJ327687:JFJ328028 JPF327687:JPF328028 JZB327687:JZB328028 KIX327687:KIX328028 KST327687:KST328028 LCP327687:LCP328028 LML327687:LML328028 LWH327687:LWH328028 MGD327687:MGD328028 MPZ327687:MPZ328028 MZV327687:MZV328028 NJR327687:NJR328028 NTN327687:NTN328028 ODJ327687:ODJ328028 ONF327687:ONF328028 OXB327687:OXB328028 PGX327687:PGX328028 PQT327687:PQT328028 QAP327687:QAP328028 QKL327687:QKL328028 QUH327687:QUH328028 RED327687:RED328028 RNZ327687:RNZ328028 RXV327687:RXV328028 SHR327687:SHR328028 SRN327687:SRN328028 TBJ327687:TBJ328028 TLF327687:TLF328028 TVB327687:TVB328028 UEX327687:UEX328028 UOT327687:UOT328028 UYP327687:UYP328028 VIL327687:VIL328028 VSH327687:VSH328028 WCD327687:WCD328028 WLZ327687:WLZ328028 WVV327687:WVV328028 TLF983047:TLF983388 JJ393223:JJ393564 TF393223:TF393564 ADB393223:ADB393564 AMX393223:AMX393564 AWT393223:AWT393564 BGP393223:BGP393564 BQL393223:BQL393564 CAH393223:CAH393564 CKD393223:CKD393564 CTZ393223:CTZ393564 DDV393223:DDV393564 DNR393223:DNR393564 DXN393223:DXN393564 EHJ393223:EHJ393564 ERF393223:ERF393564 FBB393223:FBB393564 FKX393223:FKX393564 FUT393223:FUT393564 GEP393223:GEP393564 GOL393223:GOL393564 GYH393223:GYH393564 HID393223:HID393564 HRZ393223:HRZ393564 IBV393223:IBV393564 ILR393223:ILR393564 IVN393223:IVN393564 JFJ393223:JFJ393564 JPF393223:JPF393564 JZB393223:JZB393564 KIX393223:KIX393564 KST393223:KST393564 LCP393223:LCP393564 LML393223:LML393564 LWH393223:LWH393564 MGD393223:MGD393564 MPZ393223:MPZ393564 MZV393223:MZV393564 NJR393223:NJR393564 NTN393223:NTN393564 ODJ393223:ODJ393564 ONF393223:ONF393564 OXB393223:OXB393564 PGX393223:PGX393564 PQT393223:PQT393564 QAP393223:QAP393564 QKL393223:QKL393564 QUH393223:QUH393564 RED393223:RED393564 RNZ393223:RNZ393564 RXV393223:RXV393564 SHR393223:SHR393564 SRN393223:SRN393564 TBJ393223:TBJ393564 TLF393223:TLF393564 TVB393223:TVB393564 UEX393223:UEX393564 UOT393223:UOT393564 UYP393223:UYP393564 VIL393223:VIL393564 VSH393223:VSH393564 WCD393223:WCD393564 WLZ393223:WLZ393564 WVV393223:WVV393564 TVB983047:TVB983388 JJ458759:JJ459100 TF458759:TF459100 ADB458759:ADB459100 AMX458759:AMX459100 AWT458759:AWT459100 BGP458759:BGP459100 BQL458759:BQL459100 CAH458759:CAH459100 CKD458759:CKD459100 CTZ458759:CTZ459100 DDV458759:DDV459100 DNR458759:DNR459100 DXN458759:DXN459100 EHJ458759:EHJ459100 ERF458759:ERF459100 FBB458759:FBB459100 FKX458759:FKX459100 FUT458759:FUT459100 GEP458759:GEP459100 GOL458759:GOL459100 GYH458759:GYH459100 HID458759:HID459100 HRZ458759:HRZ459100 IBV458759:IBV459100 ILR458759:ILR459100 IVN458759:IVN459100 JFJ458759:JFJ459100 JPF458759:JPF459100 JZB458759:JZB459100 KIX458759:KIX459100 KST458759:KST459100 LCP458759:LCP459100 LML458759:LML459100 LWH458759:LWH459100 MGD458759:MGD459100 MPZ458759:MPZ459100 MZV458759:MZV459100 NJR458759:NJR459100 NTN458759:NTN459100 ODJ458759:ODJ459100 ONF458759:ONF459100 OXB458759:OXB459100 PGX458759:PGX459100 PQT458759:PQT459100 QAP458759:QAP459100 QKL458759:QKL459100 QUH458759:QUH459100 RED458759:RED459100 RNZ458759:RNZ459100 RXV458759:RXV459100 SHR458759:SHR459100 SRN458759:SRN459100 TBJ458759:TBJ459100 TLF458759:TLF459100 TVB458759:TVB459100 UEX458759:UEX459100 UOT458759:UOT459100 UYP458759:UYP459100 VIL458759:VIL459100 VSH458759:VSH459100 WCD458759:WCD459100 WLZ458759:WLZ459100 WVV458759:WVV459100 UEX983047:UEX983388 JJ524295:JJ524636 TF524295:TF524636 ADB524295:ADB524636 AMX524295:AMX524636 AWT524295:AWT524636 BGP524295:BGP524636 BQL524295:BQL524636 CAH524295:CAH524636 CKD524295:CKD524636 CTZ524295:CTZ524636 DDV524295:DDV524636 DNR524295:DNR524636 DXN524295:DXN524636 EHJ524295:EHJ524636 ERF524295:ERF524636 FBB524295:FBB524636 FKX524295:FKX524636 FUT524295:FUT524636 GEP524295:GEP524636 GOL524295:GOL524636 GYH524295:GYH524636 HID524295:HID524636 HRZ524295:HRZ524636 IBV524295:IBV524636 ILR524295:ILR524636 IVN524295:IVN524636 JFJ524295:JFJ524636 JPF524295:JPF524636 JZB524295:JZB524636 KIX524295:KIX524636 KST524295:KST524636 LCP524295:LCP524636 LML524295:LML524636 LWH524295:LWH524636 MGD524295:MGD524636 MPZ524295:MPZ524636 MZV524295:MZV524636 NJR524295:NJR524636 NTN524295:NTN524636 ODJ524295:ODJ524636 ONF524295:ONF524636 OXB524295:OXB524636 PGX524295:PGX524636 PQT524295:PQT524636 QAP524295:QAP524636 QKL524295:QKL524636 QUH524295:QUH524636 RED524295:RED524636 RNZ524295:RNZ524636 RXV524295:RXV524636 SHR524295:SHR524636 SRN524295:SRN524636 TBJ524295:TBJ524636 TLF524295:TLF524636 TVB524295:TVB524636 UEX524295:UEX524636 UOT524295:UOT524636 UYP524295:UYP524636 VIL524295:VIL524636 VSH524295:VSH524636 WCD524295:WCD524636 WLZ524295:WLZ524636 WVV524295:WVV524636 UOT983047:UOT983388 JJ589831:JJ590172 TF589831:TF590172 ADB589831:ADB590172 AMX589831:AMX590172 AWT589831:AWT590172 BGP589831:BGP590172 BQL589831:BQL590172 CAH589831:CAH590172 CKD589831:CKD590172 CTZ589831:CTZ590172 DDV589831:DDV590172 DNR589831:DNR590172 DXN589831:DXN590172 EHJ589831:EHJ590172 ERF589831:ERF590172 FBB589831:FBB590172 FKX589831:FKX590172 FUT589831:FUT590172 GEP589831:GEP590172 GOL589831:GOL590172 GYH589831:GYH590172 HID589831:HID590172 HRZ589831:HRZ590172 IBV589831:IBV590172 ILR589831:ILR590172 IVN589831:IVN590172 JFJ589831:JFJ590172 JPF589831:JPF590172 JZB589831:JZB590172 KIX589831:KIX590172 KST589831:KST590172 LCP589831:LCP590172 LML589831:LML590172 LWH589831:LWH590172 MGD589831:MGD590172 MPZ589831:MPZ590172 MZV589831:MZV590172 NJR589831:NJR590172 NTN589831:NTN590172 ODJ589831:ODJ590172 ONF589831:ONF590172 OXB589831:OXB590172 PGX589831:PGX590172 PQT589831:PQT590172 QAP589831:QAP590172 QKL589831:QKL590172 QUH589831:QUH590172 RED589831:RED590172 RNZ589831:RNZ590172 RXV589831:RXV590172 SHR589831:SHR590172 SRN589831:SRN590172 TBJ589831:TBJ590172 TLF589831:TLF590172 TVB589831:TVB590172 UEX589831:UEX590172 UOT589831:UOT590172 UYP589831:UYP590172 VIL589831:VIL590172 VSH589831:VSH590172 WCD589831:WCD590172 WLZ589831:WLZ590172 WVV589831:WVV590172 UYP983047:UYP983388 JJ655367:JJ655708 TF655367:TF655708 ADB655367:ADB655708 AMX655367:AMX655708 AWT655367:AWT655708 BGP655367:BGP655708 BQL655367:BQL655708 CAH655367:CAH655708 CKD655367:CKD655708 CTZ655367:CTZ655708 DDV655367:DDV655708 DNR655367:DNR655708 DXN655367:DXN655708 EHJ655367:EHJ655708 ERF655367:ERF655708 FBB655367:FBB655708 FKX655367:FKX655708 FUT655367:FUT655708 GEP655367:GEP655708 GOL655367:GOL655708 GYH655367:GYH655708 HID655367:HID655708 HRZ655367:HRZ655708 IBV655367:IBV655708 ILR655367:ILR655708 IVN655367:IVN655708 JFJ655367:JFJ655708 JPF655367:JPF655708 JZB655367:JZB655708 KIX655367:KIX655708 KST655367:KST655708 LCP655367:LCP655708 LML655367:LML655708 LWH655367:LWH655708 MGD655367:MGD655708 MPZ655367:MPZ655708 MZV655367:MZV655708 NJR655367:NJR655708 NTN655367:NTN655708 ODJ655367:ODJ655708 ONF655367:ONF655708 OXB655367:OXB655708 PGX655367:PGX655708 PQT655367:PQT655708 QAP655367:QAP655708 QKL655367:QKL655708 QUH655367:QUH655708 RED655367:RED655708 RNZ655367:RNZ655708 RXV655367:RXV655708 SHR655367:SHR655708 SRN655367:SRN655708 TBJ655367:TBJ655708 TLF655367:TLF655708 TVB655367:TVB655708 UEX655367:UEX655708 UOT655367:UOT655708 UYP655367:UYP655708 VIL655367:VIL655708 VSH655367:VSH655708 WCD655367:WCD655708 WLZ655367:WLZ655708 WVV655367:WVV655708 VIL983047:VIL983388 JJ720903:JJ721244 TF720903:TF721244 ADB720903:ADB721244 AMX720903:AMX721244 AWT720903:AWT721244 BGP720903:BGP721244 BQL720903:BQL721244 CAH720903:CAH721244 CKD720903:CKD721244 CTZ720903:CTZ721244 DDV720903:DDV721244 DNR720903:DNR721244 DXN720903:DXN721244 EHJ720903:EHJ721244 ERF720903:ERF721244 FBB720903:FBB721244 FKX720903:FKX721244 FUT720903:FUT721244 GEP720903:GEP721244 GOL720903:GOL721244 GYH720903:GYH721244 HID720903:HID721244 HRZ720903:HRZ721244 IBV720903:IBV721244 ILR720903:ILR721244 IVN720903:IVN721244 JFJ720903:JFJ721244 JPF720903:JPF721244 JZB720903:JZB721244 KIX720903:KIX721244 KST720903:KST721244 LCP720903:LCP721244 LML720903:LML721244 LWH720903:LWH721244 MGD720903:MGD721244 MPZ720903:MPZ721244 MZV720903:MZV721244 NJR720903:NJR721244 NTN720903:NTN721244 ODJ720903:ODJ721244 ONF720903:ONF721244 OXB720903:OXB721244 PGX720903:PGX721244 PQT720903:PQT721244 QAP720903:QAP721244 QKL720903:QKL721244 QUH720903:QUH721244 RED720903:RED721244 RNZ720903:RNZ721244 RXV720903:RXV721244 SHR720903:SHR721244 SRN720903:SRN721244 TBJ720903:TBJ721244 TLF720903:TLF721244 TVB720903:TVB721244 UEX720903:UEX721244 UOT720903:UOT721244 UYP720903:UYP721244 VIL720903:VIL721244 VSH720903:VSH721244 WCD720903:WCD721244 WLZ720903:WLZ721244 WVV720903:WVV721244 VSH983047:VSH983388 JJ786439:JJ786780 TF786439:TF786780 ADB786439:ADB786780 AMX786439:AMX786780 AWT786439:AWT786780 BGP786439:BGP786780 BQL786439:BQL786780 CAH786439:CAH786780 CKD786439:CKD786780 CTZ786439:CTZ786780 DDV786439:DDV786780 DNR786439:DNR786780 DXN786439:DXN786780 EHJ786439:EHJ786780 ERF786439:ERF786780 FBB786439:FBB786780 FKX786439:FKX786780 FUT786439:FUT786780 GEP786439:GEP786780 GOL786439:GOL786780 GYH786439:GYH786780 HID786439:HID786780 HRZ786439:HRZ786780 IBV786439:IBV786780 ILR786439:ILR786780 IVN786439:IVN786780 JFJ786439:JFJ786780 JPF786439:JPF786780 JZB786439:JZB786780 KIX786439:KIX786780 KST786439:KST786780 LCP786439:LCP786780 LML786439:LML786780 LWH786439:LWH786780 MGD786439:MGD786780 MPZ786439:MPZ786780 MZV786439:MZV786780 NJR786439:NJR786780 NTN786439:NTN786780 ODJ786439:ODJ786780 ONF786439:ONF786780 OXB786439:OXB786780 PGX786439:PGX786780 PQT786439:PQT786780 QAP786439:QAP786780 QKL786439:QKL786780 QUH786439:QUH786780 RED786439:RED786780 RNZ786439:RNZ786780 RXV786439:RXV786780 SHR786439:SHR786780 SRN786439:SRN786780 TBJ786439:TBJ786780 TLF786439:TLF786780 TVB786439:TVB786780 UEX786439:UEX786780 UOT786439:UOT786780 UYP786439:UYP786780 VIL786439:VIL786780 VSH786439:VSH786780 WCD786439:WCD786780 WLZ786439:WLZ786780 WVV786439:WVV786780 WCD983047:WCD983388 JJ851975:JJ852316 TF851975:TF852316 ADB851975:ADB852316 AMX851975:AMX852316 AWT851975:AWT852316 BGP851975:BGP852316 BQL851975:BQL852316 CAH851975:CAH852316 CKD851975:CKD852316 CTZ851975:CTZ852316 DDV851975:DDV852316 DNR851975:DNR852316 DXN851975:DXN852316 EHJ851975:EHJ852316 ERF851975:ERF852316 FBB851975:FBB852316 FKX851975:FKX852316 FUT851975:FUT852316 GEP851975:GEP852316 GOL851975:GOL852316 GYH851975:GYH852316 HID851975:HID852316 HRZ851975:HRZ852316 IBV851975:IBV852316 ILR851975:ILR852316 IVN851975:IVN852316 JFJ851975:JFJ852316 JPF851975:JPF852316 JZB851975:JZB852316 KIX851975:KIX852316 KST851975:KST852316 LCP851975:LCP852316 LML851975:LML852316 LWH851975:LWH852316 MGD851975:MGD852316 MPZ851975:MPZ852316 MZV851975:MZV852316 NJR851975:NJR852316 NTN851975:NTN852316 ODJ851975:ODJ852316 ONF851975:ONF852316 OXB851975:OXB852316 PGX851975:PGX852316 PQT851975:PQT852316 QAP851975:QAP852316 QKL851975:QKL852316 QUH851975:QUH852316 RED851975:RED852316 RNZ851975:RNZ852316 RXV851975:RXV852316 SHR851975:SHR852316 SRN851975:SRN852316 TBJ851975:TBJ852316 TLF851975:TLF852316 TVB851975:TVB852316 UEX851975:UEX852316 UOT851975:UOT852316 UYP851975:UYP852316 VIL851975:VIL852316 VSH851975:VSH852316 WCD851975:WCD852316 WLZ851975:WLZ852316 WVV851975:WVV852316 WLZ983047:WLZ983388 JJ917511:JJ917852 TF917511:TF917852 ADB917511:ADB917852 AMX917511:AMX917852 AWT917511:AWT917852 BGP917511:BGP917852 BQL917511:BQL917852 CAH917511:CAH917852 CKD917511:CKD917852 CTZ917511:CTZ917852 DDV917511:DDV917852 DNR917511:DNR917852 DXN917511:DXN917852 EHJ917511:EHJ917852 ERF917511:ERF917852 FBB917511:FBB917852 FKX917511:FKX917852 FUT917511:FUT917852 GEP917511:GEP917852 GOL917511:GOL917852 GYH917511:GYH917852 HID917511:HID917852 HRZ917511:HRZ917852 IBV917511:IBV917852 ILR917511:ILR917852 IVN917511:IVN917852 JFJ917511:JFJ917852 JPF917511:JPF917852 JZB917511:JZB917852 KIX917511:KIX917852 KST917511:KST917852 LCP917511:LCP917852 LML917511:LML917852 LWH917511:LWH917852 MGD917511:MGD917852 MPZ917511:MPZ917852 MZV917511:MZV917852 NJR917511:NJR917852 NTN917511:NTN917852 ODJ917511:ODJ917852 ONF917511:ONF917852 OXB917511:OXB917852 PGX917511:PGX917852 PQT917511:PQT917852 QAP917511:QAP917852 QKL917511:QKL917852 QUH917511:QUH917852 RED917511:RED917852 RNZ917511:RNZ917852 RXV917511:RXV917852 SHR917511:SHR917852 SRN917511:SRN917852 TBJ917511:TBJ917852 TLF917511:TLF917852 TVB917511:TVB917852 UEX917511:UEX917852 UOT917511:UOT917852 UYP917511:UYP917852 VIL917511:VIL917852 VSH917511:VSH917852 WCD917511:WCD917852 WLZ917511:WLZ917852 WVV917511:WVV917852 WVV983047:WVV983388 JJ983047:JJ983388 TF983047:TF983388 ADB983047:ADB983388 AMX983047:AMX983388 AWT983047:AWT983388 BGP983047:BGP983388 BQL983047:BQL983388 CAH983047:CAH983388 CKD983047:CKD983388 CTZ983047:CTZ983388 DDV983047:DDV983388 DNR983047:DNR983388 DXN983047:DXN983388 EHJ983047:EHJ983388 ERF983047:ERF983388 FBB983047:FBB983388 FKX983047:FKX983388 FUT983047:FUT983388 GEP983047:GEP983388 GOL983047:GOL983388 GYH983047:GYH983388 HID983047:HID983388 HRZ983047:HRZ983388 IBV983047:IBV983388 ILR983047:ILR983388 IVN983047:IVN983388 JFJ983047:JFJ983388 JPF983047:JPF983388 JZB983047:JZB983388 KIX983047:KIX983388 KST983047:KST983388 LCP983047:LCP983388 LML983047:LML983388 LWH983047:LWH983388 MGD983047:MGD983388 MPZ983047:MPZ983388 MZV983047:MZV983388 NJR983047:NJR983388 NTN983047:NTN983388 ODJ983047:ODJ983388 ONF983047:ONF983388 OXB983047:OXB983388 PGX983047:PGX983388 PQT983047:PQT983388 QAP983047:QAP983388 QKL983047:QKL983388 QUH983047:QUH983388" xr:uid="{00000000-0002-0000-0200-000004000000}">
      <formula1>ACCOMPAGNO</formula1>
    </dataValidation>
    <dataValidation type="list" allowBlank="1" showInputMessage="1" showErrorMessage="1" sqref="RDU983047:RDU983388 JA7:JA348 SW7:SW348 ACS7:ACS348 AMO7:AMO348 AWK7:AWK348 BGG7:BGG348 BQC7:BQC348 BZY7:BZY348 CJU7:CJU348 CTQ7:CTQ348 DDM7:DDM348 DNI7:DNI348 DXE7:DXE348 EHA7:EHA348 EQW7:EQW348 FAS7:FAS348 FKO7:FKO348 FUK7:FUK348 GEG7:GEG348 GOC7:GOC348 GXY7:GXY348 HHU7:HHU348 HRQ7:HRQ348 IBM7:IBM348 ILI7:ILI348 IVE7:IVE348 JFA7:JFA348 JOW7:JOW348 JYS7:JYS348 KIO7:KIO348 KSK7:KSK348 LCG7:LCG348 LMC7:LMC348 LVY7:LVY348 MFU7:MFU348 MPQ7:MPQ348 MZM7:MZM348 NJI7:NJI348 NTE7:NTE348 ODA7:ODA348 OMW7:OMW348 OWS7:OWS348 PGO7:PGO348 PQK7:PQK348 QAG7:QAG348 QKC7:QKC348 QTY7:QTY348 RDU7:RDU348 RNQ7:RNQ348 RXM7:RXM348 SHI7:SHI348 SRE7:SRE348 TBA7:TBA348 TKW7:TKW348 TUS7:TUS348 UEO7:UEO348 UOK7:UOK348 UYG7:UYG348 VIC7:VIC348 VRY7:VRY348 WBU7:WBU348 WLQ7:WLQ348 WVM7:WVM348 RNQ983047:RNQ983388 JA65543:JA65884 SW65543:SW65884 ACS65543:ACS65884 AMO65543:AMO65884 AWK65543:AWK65884 BGG65543:BGG65884 BQC65543:BQC65884 BZY65543:BZY65884 CJU65543:CJU65884 CTQ65543:CTQ65884 DDM65543:DDM65884 DNI65543:DNI65884 DXE65543:DXE65884 EHA65543:EHA65884 EQW65543:EQW65884 FAS65543:FAS65884 FKO65543:FKO65884 FUK65543:FUK65884 GEG65543:GEG65884 GOC65543:GOC65884 GXY65543:GXY65884 HHU65543:HHU65884 HRQ65543:HRQ65884 IBM65543:IBM65884 ILI65543:ILI65884 IVE65543:IVE65884 JFA65543:JFA65884 JOW65543:JOW65884 JYS65543:JYS65884 KIO65543:KIO65884 KSK65543:KSK65884 LCG65543:LCG65884 LMC65543:LMC65884 LVY65543:LVY65884 MFU65543:MFU65884 MPQ65543:MPQ65884 MZM65543:MZM65884 NJI65543:NJI65884 NTE65543:NTE65884 ODA65543:ODA65884 OMW65543:OMW65884 OWS65543:OWS65884 PGO65543:PGO65884 PQK65543:PQK65884 QAG65543:QAG65884 QKC65543:QKC65884 QTY65543:QTY65884 RDU65543:RDU65884 RNQ65543:RNQ65884 RXM65543:RXM65884 SHI65543:SHI65884 SRE65543:SRE65884 TBA65543:TBA65884 TKW65543:TKW65884 TUS65543:TUS65884 UEO65543:UEO65884 UOK65543:UOK65884 UYG65543:UYG65884 VIC65543:VIC65884 VRY65543:VRY65884 WBU65543:WBU65884 WLQ65543:WLQ65884 WVM65543:WVM65884 RXM983047:RXM983388 JA131079:JA131420 SW131079:SW131420 ACS131079:ACS131420 AMO131079:AMO131420 AWK131079:AWK131420 BGG131079:BGG131420 BQC131079:BQC131420 BZY131079:BZY131420 CJU131079:CJU131420 CTQ131079:CTQ131420 DDM131079:DDM131420 DNI131079:DNI131420 DXE131079:DXE131420 EHA131079:EHA131420 EQW131079:EQW131420 FAS131079:FAS131420 FKO131079:FKO131420 FUK131079:FUK131420 GEG131079:GEG131420 GOC131079:GOC131420 GXY131079:GXY131420 HHU131079:HHU131420 HRQ131079:HRQ131420 IBM131079:IBM131420 ILI131079:ILI131420 IVE131079:IVE131420 JFA131079:JFA131420 JOW131079:JOW131420 JYS131079:JYS131420 KIO131079:KIO131420 KSK131079:KSK131420 LCG131079:LCG131420 LMC131079:LMC131420 LVY131079:LVY131420 MFU131079:MFU131420 MPQ131079:MPQ131420 MZM131079:MZM131420 NJI131079:NJI131420 NTE131079:NTE131420 ODA131079:ODA131420 OMW131079:OMW131420 OWS131079:OWS131420 PGO131079:PGO131420 PQK131079:PQK131420 QAG131079:QAG131420 QKC131079:QKC131420 QTY131079:QTY131420 RDU131079:RDU131420 RNQ131079:RNQ131420 RXM131079:RXM131420 SHI131079:SHI131420 SRE131079:SRE131420 TBA131079:TBA131420 TKW131079:TKW131420 TUS131079:TUS131420 UEO131079:UEO131420 UOK131079:UOK131420 UYG131079:UYG131420 VIC131079:VIC131420 VRY131079:VRY131420 WBU131079:WBU131420 WLQ131079:WLQ131420 WVM131079:WVM131420 SHI983047:SHI983388 JA196615:JA196956 SW196615:SW196956 ACS196615:ACS196956 AMO196615:AMO196956 AWK196615:AWK196956 BGG196615:BGG196956 BQC196615:BQC196956 BZY196615:BZY196956 CJU196615:CJU196956 CTQ196615:CTQ196956 DDM196615:DDM196956 DNI196615:DNI196956 DXE196615:DXE196956 EHA196615:EHA196956 EQW196615:EQW196956 FAS196615:FAS196956 FKO196615:FKO196956 FUK196615:FUK196956 GEG196615:GEG196956 GOC196615:GOC196956 GXY196615:GXY196956 HHU196615:HHU196956 HRQ196615:HRQ196956 IBM196615:IBM196956 ILI196615:ILI196956 IVE196615:IVE196956 JFA196615:JFA196956 JOW196615:JOW196956 JYS196615:JYS196956 KIO196615:KIO196956 KSK196615:KSK196956 LCG196615:LCG196956 LMC196615:LMC196956 LVY196615:LVY196956 MFU196615:MFU196956 MPQ196615:MPQ196956 MZM196615:MZM196956 NJI196615:NJI196956 NTE196615:NTE196956 ODA196615:ODA196956 OMW196615:OMW196956 OWS196615:OWS196956 PGO196615:PGO196956 PQK196615:PQK196956 QAG196615:QAG196956 QKC196615:QKC196956 QTY196615:QTY196956 RDU196615:RDU196956 RNQ196615:RNQ196956 RXM196615:RXM196956 SHI196615:SHI196956 SRE196615:SRE196956 TBA196615:TBA196956 TKW196615:TKW196956 TUS196615:TUS196956 UEO196615:UEO196956 UOK196615:UOK196956 UYG196615:UYG196956 VIC196615:VIC196956 VRY196615:VRY196956 WBU196615:WBU196956 WLQ196615:WLQ196956 WVM196615:WVM196956 SRE983047:SRE983388 JA262151:JA262492 SW262151:SW262492 ACS262151:ACS262492 AMO262151:AMO262492 AWK262151:AWK262492 BGG262151:BGG262492 BQC262151:BQC262492 BZY262151:BZY262492 CJU262151:CJU262492 CTQ262151:CTQ262492 DDM262151:DDM262492 DNI262151:DNI262492 DXE262151:DXE262492 EHA262151:EHA262492 EQW262151:EQW262492 FAS262151:FAS262492 FKO262151:FKO262492 FUK262151:FUK262492 GEG262151:GEG262492 GOC262151:GOC262492 GXY262151:GXY262492 HHU262151:HHU262492 HRQ262151:HRQ262492 IBM262151:IBM262492 ILI262151:ILI262492 IVE262151:IVE262492 JFA262151:JFA262492 JOW262151:JOW262492 JYS262151:JYS262492 KIO262151:KIO262492 KSK262151:KSK262492 LCG262151:LCG262492 LMC262151:LMC262492 LVY262151:LVY262492 MFU262151:MFU262492 MPQ262151:MPQ262492 MZM262151:MZM262492 NJI262151:NJI262492 NTE262151:NTE262492 ODA262151:ODA262492 OMW262151:OMW262492 OWS262151:OWS262492 PGO262151:PGO262492 PQK262151:PQK262492 QAG262151:QAG262492 QKC262151:QKC262492 QTY262151:QTY262492 RDU262151:RDU262492 RNQ262151:RNQ262492 RXM262151:RXM262492 SHI262151:SHI262492 SRE262151:SRE262492 TBA262151:TBA262492 TKW262151:TKW262492 TUS262151:TUS262492 UEO262151:UEO262492 UOK262151:UOK262492 UYG262151:UYG262492 VIC262151:VIC262492 VRY262151:VRY262492 WBU262151:WBU262492 WLQ262151:WLQ262492 WVM262151:WVM262492 TBA983047:TBA983388 JA327687:JA328028 SW327687:SW328028 ACS327687:ACS328028 AMO327687:AMO328028 AWK327687:AWK328028 BGG327687:BGG328028 BQC327687:BQC328028 BZY327687:BZY328028 CJU327687:CJU328028 CTQ327687:CTQ328028 DDM327687:DDM328028 DNI327687:DNI328028 DXE327687:DXE328028 EHA327687:EHA328028 EQW327687:EQW328028 FAS327687:FAS328028 FKO327687:FKO328028 FUK327687:FUK328028 GEG327687:GEG328028 GOC327687:GOC328028 GXY327687:GXY328028 HHU327687:HHU328028 HRQ327687:HRQ328028 IBM327687:IBM328028 ILI327687:ILI328028 IVE327687:IVE328028 JFA327687:JFA328028 JOW327687:JOW328028 JYS327687:JYS328028 KIO327687:KIO328028 KSK327687:KSK328028 LCG327687:LCG328028 LMC327687:LMC328028 LVY327687:LVY328028 MFU327687:MFU328028 MPQ327687:MPQ328028 MZM327687:MZM328028 NJI327687:NJI328028 NTE327687:NTE328028 ODA327687:ODA328028 OMW327687:OMW328028 OWS327687:OWS328028 PGO327687:PGO328028 PQK327687:PQK328028 QAG327687:QAG328028 QKC327687:QKC328028 QTY327687:QTY328028 RDU327687:RDU328028 RNQ327687:RNQ328028 RXM327687:RXM328028 SHI327687:SHI328028 SRE327687:SRE328028 TBA327687:TBA328028 TKW327687:TKW328028 TUS327687:TUS328028 UEO327687:UEO328028 UOK327687:UOK328028 UYG327687:UYG328028 VIC327687:VIC328028 VRY327687:VRY328028 WBU327687:WBU328028 WLQ327687:WLQ328028 WVM327687:WVM328028 TKW983047:TKW983388 JA393223:JA393564 SW393223:SW393564 ACS393223:ACS393564 AMO393223:AMO393564 AWK393223:AWK393564 BGG393223:BGG393564 BQC393223:BQC393564 BZY393223:BZY393564 CJU393223:CJU393564 CTQ393223:CTQ393564 DDM393223:DDM393564 DNI393223:DNI393564 DXE393223:DXE393564 EHA393223:EHA393564 EQW393223:EQW393564 FAS393223:FAS393564 FKO393223:FKO393564 FUK393223:FUK393564 GEG393223:GEG393564 GOC393223:GOC393564 GXY393223:GXY393564 HHU393223:HHU393564 HRQ393223:HRQ393564 IBM393223:IBM393564 ILI393223:ILI393564 IVE393223:IVE393564 JFA393223:JFA393564 JOW393223:JOW393564 JYS393223:JYS393564 KIO393223:KIO393564 KSK393223:KSK393564 LCG393223:LCG393564 LMC393223:LMC393564 LVY393223:LVY393564 MFU393223:MFU393564 MPQ393223:MPQ393564 MZM393223:MZM393564 NJI393223:NJI393564 NTE393223:NTE393564 ODA393223:ODA393564 OMW393223:OMW393564 OWS393223:OWS393564 PGO393223:PGO393564 PQK393223:PQK393564 QAG393223:QAG393564 QKC393223:QKC393564 QTY393223:QTY393564 RDU393223:RDU393564 RNQ393223:RNQ393564 RXM393223:RXM393564 SHI393223:SHI393564 SRE393223:SRE393564 TBA393223:TBA393564 TKW393223:TKW393564 TUS393223:TUS393564 UEO393223:UEO393564 UOK393223:UOK393564 UYG393223:UYG393564 VIC393223:VIC393564 VRY393223:VRY393564 WBU393223:WBU393564 WLQ393223:WLQ393564 WVM393223:WVM393564 TUS983047:TUS983388 JA458759:JA459100 SW458759:SW459100 ACS458759:ACS459100 AMO458759:AMO459100 AWK458759:AWK459100 BGG458759:BGG459100 BQC458759:BQC459100 BZY458759:BZY459100 CJU458759:CJU459100 CTQ458759:CTQ459100 DDM458759:DDM459100 DNI458759:DNI459100 DXE458759:DXE459100 EHA458759:EHA459100 EQW458759:EQW459100 FAS458759:FAS459100 FKO458759:FKO459100 FUK458759:FUK459100 GEG458759:GEG459100 GOC458759:GOC459100 GXY458759:GXY459100 HHU458759:HHU459100 HRQ458759:HRQ459100 IBM458759:IBM459100 ILI458759:ILI459100 IVE458759:IVE459100 JFA458759:JFA459100 JOW458759:JOW459100 JYS458759:JYS459100 KIO458759:KIO459100 KSK458759:KSK459100 LCG458759:LCG459100 LMC458759:LMC459100 LVY458759:LVY459100 MFU458759:MFU459100 MPQ458759:MPQ459100 MZM458759:MZM459100 NJI458759:NJI459100 NTE458759:NTE459100 ODA458759:ODA459100 OMW458759:OMW459100 OWS458759:OWS459100 PGO458759:PGO459100 PQK458759:PQK459100 QAG458759:QAG459100 QKC458759:QKC459100 QTY458759:QTY459100 RDU458759:RDU459100 RNQ458759:RNQ459100 RXM458759:RXM459100 SHI458759:SHI459100 SRE458759:SRE459100 TBA458759:TBA459100 TKW458759:TKW459100 TUS458759:TUS459100 UEO458759:UEO459100 UOK458759:UOK459100 UYG458759:UYG459100 VIC458759:VIC459100 VRY458759:VRY459100 WBU458759:WBU459100 WLQ458759:WLQ459100 WVM458759:WVM459100 UEO983047:UEO983388 JA524295:JA524636 SW524295:SW524636 ACS524295:ACS524636 AMO524295:AMO524636 AWK524295:AWK524636 BGG524295:BGG524636 BQC524295:BQC524636 BZY524295:BZY524636 CJU524295:CJU524636 CTQ524295:CTQ524636 DDM524295:DDM524636 DNI524295:DNI524636 DXE524295:DXE524636 EHA524295:EHA524636 EQW524295:EQW524636 FAS524295:FAS524636 FKO524295:FKO524636 FUK524295:FUK524636 GEG524295:GEG524636 GOC524295:GOC524636 GXY524295:GXY524636 HHU524295:HHU524636 HRQ524295:HRQ524636 IBM524295:IBM524636 ILI524295:ILI524636 IVE524295:IVE524636 JFA524295:JFA524636 JOW524295:JOW524636 JYS524295:JYS524636 KIO524295:KIO524636 KSK524295:KSK524636 LCG524295:LCG524636 LMC524295:LMC524636 LVY524295:LVY524636 MFU524295:MFU524636 MPQ524295:MPQ524636 MZM524295:MZM524636 NJI524295:NJI524636 NTE524295:NTE524636 ODA524295:ODA524636 OMW524295:OMW524636 OWS524295:OWS524636 PGO524295:PGO524636 PQK524295:PQK524636 QAG524295:QAG524636 QKC524295:QKC524636 QTY524295:QTY524636 RDU524295:RDU524636 RNQ524295:RNQ524636 RXM524295:RXM524636 SHI524295:SHI524636 SRE524295:SRE524636 TBA524295:TBA524636 TKW524295:TKW524636 TUS524295:TUS524636 UEO524295:UEO524636 UOK524295:UOK524636 UYG524295:UYG524636 VIC524295:VIC524636 VRY524295:VRY524636 WBU524295:WBU524636 WLQ524295:WLQ524636 WVM524295:WVM524636 UOK983047:UOK983388 JA589831:JA590172 SW589831:SW590172 ACS589831:ACS590172 AMO589831:AMO590172 AWK589831:AWK590172 BGG589831:BGG590172 BQC589831:BQC590172 BZY589831:BZY590172 CJU589831:CJU590172 CTQ589831:CTQ590172 DDM589831:DDM590172 DNI589831:DNI590172 DXE589831:DXE590172 EHA589831:EHA590172 EQW589831:EQW590172 FAS589831:FAS590172 FKO589831:FKO590172 FUK589831:FUK590172 GEG589831:GEG590172 GOC589831:GOC590172 GXY589831:GXY590172 HHU589831:HHU590172 HRQ589831:HRQ590172 IBM589831:IBM590172 ILI589831:ILI590172 IVE589831:IVE590172 JFA589831:JFA590172 JOW589831:JOW590172 JYS589831:JYS590172 KIO589831:KIO590172 KSK589831:KSK590172 LCG589831:LCG590172 LMC589831:LMC590172 LVY589831:LVY590172 MFU589831:MFU590172 MPQ589831:MPQ590172 MZM589831:MZM590172 NJI589831:NJI590172 NTE589831:NTE590172 ODA589831:ODA590172 OMW589831:OMW590172 OWS589831:OWS590172 PGO589831:PGO590172 PQK589831:PQK590172 QAG589831:QAG590172 QKC589831:QKC590172 QTY589831:QTY590172 RDU589831:RDU590172 RNQ589831:RNQ590172 RXM589831:RXM590172 SHI589831:SHI590172 SRE589831:SRE590172 TBA589831:TBA590172 TKW589831:TKW590172 TUS589831:TUS590172 UEO589831:UEO590172 UOK589831:UOK590172 UYG589831:UYG590172 VIC589831:VIC590172 VRY589831:VRY590172 WBU589831:WBU590172 WLQ589831:WLQ590172 WVM589831:WVM590172 UYG983047:UYG983388 JA655367:JA655708 SW655367:SW655708 ACS655367:ACS655708 AMO655367:AMO655708 AWK655367:AWK655708 BGG655367:BGG655708 BQC655367:BQC655708 BZY655367:BZY655708 CJU655367:CJU655708 CTQ655367:CTQ655708 DDM655367:DDM655708 DNI655367:DNI655708 DXE655367:DXE655708 EHA655367:EHA655708 EQW655367:EQW655708 FAS655367:FAS655708 FKO655367:FKO655708 FUK655367:FUK655708 GEG655367:GEG655708 GOC655367:GOC655708 GXY655367:GXY655708 HHU655367:HHU655708 HRQ655367:HRQ655708 IBM655367:IBM655708 ILI655367:ILI655708 IVE655367:IVE655708 JFA655367:JFA655708 JOW655367:JOW655708 JYS655367:JYS655708 KIO655367:KIO655708 KSK655367:KSK655708 LCG655367:LCG655708 LMC655367:LMC655708 LVY655367:LVY655708 MFU655367:MFU655708 MPQ655367:MPQ655708 MZM655367:MZM655708 NJI655367:NJI655708 NTE655367:NTE655708 ODA655367:ODA655708 OMW655367:OMW655708 OWS655367:OWS655708 PGO655367:PGO655708 PQK655367:PQK655708 QAG655367:QAG655708 QKC655367:QKC655708 QTY655367:QTY655708 RDU655367:RDU655708 RNQ655367:RNQ655708 RXM655367:RXM655708 SHI655367:SHI655708 SRE655367:SRE655708 TBA655367:TBA655708 TKW655367:TKW655708 TUS655367:TUS655708 UEO655367:UEO655708 UOK655367:UOK655708 UYG655367:UYG655708 VIC655367:VIC655708 VRY655367:VRY655708 WBU655367:WBU655708 WLQ655367:WLQ655708 WVM655367:WVM655708 VIC983047:VIC983388 JA720903:JA721244 SW720903:SW721244 ACS720903:ACS721244 AMO720903:AMO721244 AWK720903:AWK721244 BGG720903:BGG721244 BQC720903:BQC721244 BZY720903:BZY721244 CJU720903:CJU721244 CTQ720903:CTQ721244 DDM720903:DDM721244 DNI720903:DNI721244 DXE720903:DXE721244 EHA720903:EHA721244 EQW720903:EQW721244 FAS720903:FAS721244 FKO720903:FKO721244 FUK720903:FUK721244 GEG720903:GEG721244 GOC720903:GOC721244 GXY720903:GXY721244 HHU720903:HHU721244 HRQ720903:HRQ721244 IBM720903:IBM721244 ILI720903:ILI721244 IVE720903:IVE721244 JFA720903:JFA721244 JOW720903:JOW721244 JYS720903:JYS721244 KIO720903:KIO721244 KSK720903:KSK721244 LCG720903:LCG721244 LMC720903:LMC721244 LVY720903:LVY721244 MFU720903:MFU721244 MPQ720903:MPQ721244 MZM720903:MZM721244 NJI720903:NJI721244 NTE720903:NTE721244 ODA720903:ODA721244 OMW720903:OMW721244 OWS720903:OWS721244 PGO720903:PGO721244 PQK720903:PQK721244 QAG720903:QAG721244 QKC720903:QKC721244 QTY720903:QTY721244 RDU720903:RDU721244 RNQ720903:RNQ721244 RXM720903:RXM721244 SHI720903:SHI721244 SRE720903:SRE721244 TBA720903:TBA721244 TKW720903:TKW721244 TUS720903:TUS721244 UEO720903:UEO721244 UOK720903:UOK721244 UYG720903:UYG721244 VIC720903:VIC721244 VRY720903:VRY721244 WBU720903:WBU721244 WLQ720903:WLQ721244 WVM720903:WVM721244 VRY983047:VRY983388 JA786439:JA786780 SW786439:SW786780 ACS786439:ACS786780 AMO786439:AMO786780 AWK786439:AWK786780 BGG786439:BGG786780 BQC786439:BQC786780 BZY786439:BZY786780 CJU786439:CJU786780 CTQ786439:CTQ786780 DDM786439:DDM786780 DNI786439:DNI786780 DXE786439:DXE786780 EHA786439:EHA786780 EQW786439:EQW786780 FAS786439:FAS786780 FKO786439:FKO786780 FUK786439:FUK786780 GEG786439:GEG786780 GOC786439:GOC786780 GXY786439:GXY786780 HHU786439:HHU786780 HRQ786439:HRQ786780 IBM786439:IBM786780 ILI786439:ILI786780 IVE786439:IVE786780 JFA786439:JFA786780 JOW786439:JOW786780 JYS786439:JYS786780 KIO786439:KIO786780 KSK786439:KSK786780 LCG786439:LCG786780 LMC786439:LMC786780 LVY786439:LVY786780 MFU786439:MFU786780 MPQ786439:MPQ786780 MZM786439:MZM786780 NJI786439:NJI786780 NTE786439:NTE786780 ODA786439:ODA786780 OMW786439:OMW786780 OWS786439:OWS786780 PGO786439:PGO786780 PQK786439:PQK786780 QAG786439:QAG786780 QKC786439:QKC786780 QTY786439:QTY786780 RDU786439:RDU786780 RNQ786439:RNQ786780 RXM786439:RXM786780 SHI786439:SHI786780 SRE786439:SRE786780 TBA786439:TBA786780 TKW786439:TKW786780 TUS786439:TUS786780 UEO786439:UEO786780 UOK786439:UOK786780 UYG786439:UYG786780 VIC786439:VIC786780 VRY786439:VRY786780 WBU786439:WBU786780 WLQ786439:WLQ786780 WVM786439:WVM786780 WBU983047:WBU983388 JA851975:JA852316 SW851975:SW852316 ACS851975:ACS852316 AMO851975:AMO852316 AWK851975:AWK852316 BGG851975:BGG852316 BQC851975:BQC852316 BZY851975:BZY852316 CJU851975:CJU852316 CTQ851975:CTQ852316 DDM851975:DDM852316 DNI851975:DNI852316 DXE851975:DXE852316 EHA851975:EHA852316 EQW851975:EQW852316 FAS851975:FAS852316 FKO851975:FKO852316 FUK851975:FUK852316 GEG851975:GEG852316 GOC851975:GOC852316 GXY851975:GXY852316 HHU851975:HHU852316 HRQ851975:HRQ852316 IBM851975:IBM852316 ILI851975:ILI852316 IVE851975:IVE852316 JFA851975:JFA852316 JOW851975:JOW852316 JYS851975:JYS852316 KIO851975:KIO852316 KSK851975:KSK852316 LCG851975:LCG852316 LMC851975:LMC852316 LVY851975:LVY852316 MFU851975:MFU852316 MPQ851975:MPQ852316 MZM851975:MZM852316 NJI851975:NJI852316 NTE851975:NTE852316 ODA851975:ODA852316 OMW851975:OMW852316 OWS851975:OWS852316 PGO851975:PGO852316 PQK851975:PQK852316 QAG851975:QAG852316 QKC851975:QKC852316 QTY851975:QTY852316 RDU851975:RDU852316 RNQ851975:RNQ852316 RXM851975:RXM852316 SHI851975:SHI852316 SRE851975:SRE852316 TBA851975:TBA852316 TKW851975:TKW852316 TUS851975:TUS852316 UEO851975:UEO852316 UOK851975:UOK852316 UYG851975:UYG852316 VIC851975:VIC852316 VRY851975:VRY852316 WBU851975:WBU852316 WLQ851975:WLQ852316 WVM851975:WVM852316 WLQ983047:WLQ983388 JA917511:JA917852 SW917511:SW917852 ACS917511:ACS917852 AMO917511:AMO917852 AWK917511:AWK917852 BGG917511:BGG917852 BQC917511:BQC917852 BZY917511:BZY917852 CJU917511:CJU917852 CTQ917511:CTQ917852 DDM917511:DDM917852 DNI917511:DNI917852 DXE917511:DXE917852 EHA917511:EHA917852 EQW917511:EQW917852 FAS917511:FAS917852 FKO917511:FKO917852 FUK917511:FUK917852 GEG917511:GEG917852 GOC917511:GOC917852 GXY917511:GXY917852 HHU917511:HHU917852 HRQ917511:HRQ917852 IBM917511:IBM917852 ILI917511:ILI917852 IVE917511:IVE917852 JFA917511:JFA917852 JOW917511:JOW917852 JYS917511:JYS917852 KIO917511:KIO917852 KSK917511:KSK917852 LCG917511:LCG917852 LMC917511:LMC917852 LVY917511:LVY917852 MFU917511:MFU917852 MPQ917511:MPQ917852 MZM917511:MZM917852 NJI917511:NJI917852 NTE917511:NTE917852 ODA917511:ODA917852 OMW917511:OMW917852 OWS917511:OWS917852 PGO917511:PGO917852 PQK917511:PQK917852 QAG917511:QAG917852 QKC917511:QKC917852 QTY917511:QTY917852 RDU917511:RDU917852 RNQ917511:RNQ917852 RXM917511:RXM917852 SHI917511:SHI917852 SRE917511:SRE917852 TBA917511:TBA917852 TKW917511:TKW917852 TUS917511:TUS917852 UEO917511:UEO917852 UOK917511:UOK917852 UYG917511:UYG917852 VIC917511:VIC917852 VRY917511:VRY917852 WBU917511:WBU917852 WLQ917511:WLQ917852 WVM917511:WVM917852 WVM983047:WVM983388 JA983047:JA983388 SW983047:SW983388 ACS983047:ACS983388 AMO983047:AMO983388 AWK983047:AWK983388 BGG983047:BGG983388 BQC983047:BQC983388 BZY983047:BZY983388 CJU983047:CJU983388 CTQ983047:CTQ983388 DDM983047:DDM983388 DNI983047:DNI983388 DXE983047:DXE983388 EHA983047:EHA983388 EQW983047:EQW983388 FAS983047:FAS983388 FKO983047:FKO983388 FUK983047:FUK983388 GEG983047:GEG983388 GOC983047:GOC983388 GXY983047:GXY983388 HHU983047:HHU983388 HRQ983047:HRQ983388 IBM983047:IBM983388 ILI983047:ILI983388 IVE983047:IVE983388 JFA983047:JFA983388 JOW983047:JOW983388 JYS983047:JYS983388 KIO983047:KIO983388 KSK983047:KSK983388 LCG983047:LCG983388 LMC983047:LMC983388 LVY983047:LVY983388 MFU983047:MFU983388 MPQ983047:MPQ983388 MZM983047:MZM983388 NJI983047:NJI983388 NTE983047:NTE983388 ODA983047:ODA983388 OMW983047:OMW983388 OWS983047:OWS983388 PGO983047:PGO983388 PQK983047:PQK983388 QAG983047:QAG983388 QKC983047:QKC983388 QTY983047:QTY983388" xr:uid="{00000000-0002-0000-0200-000005000000}">
      <formula1>STRUTTURE_SRSR24H</formula1>
    </dataValidation>
    <dataValidation type="date" allowBlank="1" showInputMessage="1" showErrorMessage="1" error="inserire anno 2019" sqref="E7:F350" xr:uid="{00000000-0002-0000-0200-000006000000}">
      <formula1>43466</formula1>
      <formula2>43830</formula2>
    </dataValidation>
    <dataValidation type="decimal" allowBlank="1" showInputMessage="1" showErrorMessage="1" error="tariffa sociale massima ammissibile per contributo_x000a_ € 59,20" sqref="N7:N350" xr:uid="{00000000-0002-0000-0200-000007000000}">
      <formula1>1</formula1>
      <formula2>59.2</formula2>
    </dataValidation>
    <dataValidation type="decimal" allowBlank="1" showInputMessage="1" showErrorMessage="1" error="ISEE tra 0,00 e 20.000,00" sqref="L7:L350" xr:uid="{00000000-0002-0000-0200-000009000000}">
      <formula1>0</formula1>
      <formula2>20000</formula2>
    </dataValidation>
  </dataValidations>
  <pageMargins left="0.7" right="0.7" top="0.75" bottom="0.75" header="0.3" footer="0.3"/>
  <pageSetup paperSize="9"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A000000}">
          <x14:formula1>
            <xm:f>'MENU TENDINA'!$A$2:$A$3</xm:f>
          </x14:formula1>
          <xm:sqref>M7:M350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D350"/>
  <sheetViews>
    <sheetView tabSelected="1" topLeftCell="D4" workbookViewId="0">
      <selection activeCell="M8" sqref="M8"/>
    </sheetView>
  </sheetViews>
  <sheetFormatPr defaultColWidth="8.85546875" defaultRowHeight="15" x14ac:dyDescent="0.25"/>
  <cols>
    <col min="1" max="1" width="5.28515625" customWidth="1"/>
    <col min="2" max="2" width="9" customWidth="1"/>
    <col min="3" max="3" width="14" customWidth="1"/>
    <col min="4" max="4" width="27" bestFit="1" customWidth="1"/>
    <col min="5" max="5" width="20.7109375" customWidth="1"/>
    <col min="6" max="6" width="11" customWidth="1"/>
    <col min="7" max="7" width="11.42578125" customWidth="1"/>
    <col min="8" max="8" width="9.28515625" style="134" customWidth="1"/>
    <col min="9" max="9" width="10" customWidth="1"/>
    <col min="10" max="10" width="9.85546875" customWidth="1"/>
    <col min="11" max="11" width="18.7109375" customWidth="1"/>
    <col min="12" max="12" width="11.140625" style="114" hidden="1" customWidth="1"/>
    <col min="13" max="13" width="11" style="86" customWidth="1"/>
    <col min="14" max="15" width="11" customWidth="1"/>
    <col min="16" max="17" width="17" customWidth="1"/>
    <col min="18" max="18" width="12.28515625" customWidth="1"/>
    <col min="19" max="19" width="15.42578125" style="92" customWidth="1"/>
    <col min="20" max="20" width="15" customWidth="1"/>
    <col min="21" max="21" width="12.85546875" customWidth="1"/>
    <col min="22" max="22" width="13.42578125" customWidth="1"/>
    <col min="23" max="23" width="10.7109375" customWidth="1"/>
    <col min="24" max="24" width="10.140625" customWidth="1"/>
    <col min="25" max="25" width="11.7109375" customWidth="1"/>
    <col min="26" max="26" width="13.140625" style="19" customWidth="1"/>
    <col min="254" max="254" width="5.28515625" customWidth="1"/>
    <col min="255" max="255" width="9" customWidth="1"/>
    <col min="256" max="256" width="14" customWidth="1"/>
    <col min="257" max="257" width="27" bestFit="1" customWidth="1"/>
    <col min="258" max="258" width="26.28515625" customWidth="1"/>
    <col min="259" max="259" width="11" customWidth="1"/>
    <col min="260" max="260" width="11.42578125" customWidth="1"/>
    <col min="261" max="261" width="9.28515625" customWidth="1"/>
    <col min="262" max="262" width="10" customWidth="1"/>
    <col min="263" max="263" width="9.85546875" customWidth="1"/>
    <col min="264" max="264" width="11.7109375" customWidth="1"/>
    <col min="265" max="265" width="11" customWidth="1"/>
    <col min="266" max="266" width="10.42578125" bestFit="1" customWidth="1"/>
    <col min="267" max="268" width="11" customWidth="1"/>
    <col min="269" max="270" width="17" customWidth="1"/>
    <col min="271" max="271" width="12.28515625" customWidth="1"/>
    <col min="272" max="272" width="15.42578125" customWidth="1"/>
    <col min="273" max="273" width="15" customWidth="1"/>
    <col min="274" max="274" width="26.140625" customWidth="1"/>
    <col min="275" max="275" width="12.85546875" customWidth="1"/>
    <col min="276" max="276" width="13.42578125" customWidth="1"/>
    <col min="277" max="277" width="10.7109375" customWidth="1"/>
    <col min="278" max="278" width="10.140625" customWidth="1"/>
    <col min="279" max="279" width="11.7109375" customWidth="1"/>
    <col min="280" max="280" width="13.140625" customWidth="1"/>
    <col min="281" max="281" width="14.42578125" customWidth="1"/>
    <col min="282" max="282" width="9.42578125" bestFit="1" customWidth="1"/>
    <col min="510" max="510" width="5.28515625" customWidth="1"/>
    <col min="511" max="511" width="9" customWidth="1"/>
    <col min="512" max="512" width="14" customWidth="1"/>
    <col min="513" max="513" width="27" bestFit="1" customWidth="1"/>
    <col min="514" max="514" width="26.28515625" customWidth="1"/>
    <col min="515" max="515" width="11" customWidth="1"/>
    <col min="516" max="516" width="11.42578125" customWidth="1"/>
    <col min="517" max="517" width="9.28515625" customWidth="1"/>
    <col min="518" max="518" width="10" customWidth="1"/>
    <col min="519" max="519" width="9.85546875" customWidth="1"/>
    <col min="520" max="520" width="11.7109375" customWidth="1"/>
    <col min="521" max="521" width="11" customWidth="1"/>
    <col min="522" max="522" width="10.42578125" bestFit="1" customWidth="1"/>
    <col min="523" max="524" width="11" customWidth="1"/>
    <col min="525" max="526" width="17" customWidth="1"/>
    <col min="527" max="527" width="12.28515625" customWidth="1"/>
    <col min="528" max="528" width="15.42578125" customWidth="1"/>
    <col min="529" max="529" width="15" customWidth="1"/>
    <col min="530" max="530" width="26.140625" customWidth="1"/>
    <col min="531" max="531" width="12.85546875" customWidth="1"/>
    <col min="532" max="532" width="13.42578125" customWidth="1"/>
    <col min="533" max="533" width="10.7109375" customWidth="1"/>
    <col min="534" max="534" width="10.140625" customWidth="1"/>
    <col min="535" max="535" width="11.7109375" customWidth="1"/>
    <col min="536" max="536" width="13.140625" customWidth="1"/>
    <col min="537" max="537" width="14.42578125" customWidth="1"/>
    <col min="538" max="538" width="9.42578125" bestFit="1" customWidth="1"/>
    <col min="766" max="766" width="5.28515625" customWidth="1"/>
    <col min="767" max="767" width="9" customWidth="1"/>
    <col min="768" max="768" width="14" customWidth="1"/>
    <col min="769" max="769" width="27" bestFit="1" customWidth="1"/>
    <col min="770" max="770" width="26.28515625" customWidth="1"/>
    <col min="771" max="771" width="11" customWidth="1"/>
    <col min="772" max="772" width="11.42578125" customWidth="1"/>
    <col min="773" max="773" width="9.28515625" customWidth="1"/>
    <col min="774" max="774" width="10" customWidth="1"/>
    <col min="775" max="775" width="9.85546875" customWidth="1"/>
    <col min="776" max="776" width="11.7109375" customWidth="1"/>
    <col min="777" max="777" width="11" customWidth="1"/>
    <col min="778" max="778" width="10.42578125" bestFit="1" customWidth="1"/>
    <col min="779" max="780" width="11" customWidth="1"/>
    <col min="781" max="782" width="17" customWidth="1"/>
    <col min="783" max="783" width="12.28515625" customWidth="1"/>
    <col min="784" max="784" width="15.42578125" customWidth="1"/>
    <col min="785" max="785" width="15" customWidth="1"/>
    <col min="786" max="786" width="26.140625" customWidth="1"/>
    <col min="787" max="787" width="12.85546875" customWidth="1"/>
    <col min="788" max="788" width="13.42578125" customWidth="1"/>
    <col min="789" max="789" width="10.7109375" customWidth="1"/>
    <col min="790" max="790" width="10.140625" customWidth="1"/>
    <col min="791" max="791" width="11.7109375" customWidth="1"/>
    <col min="792" max="792" width="13.140625" customWidth="1"/>
    <col min="793" max="793" width="14.42578125" customWidth="1"/>
    <col min="794" max="794" width="9.42578125" bestFit="1" customWidth="1"/>
    <col min="1022" max="1022" width="5.28515625" customWidth="1"/>
    <col min="1023" max="1023" width="9" customWidth="1"/>
    <col min="1024" max="1024" width="14" customWidth="1"/>
    <col min="1025" max="1025" width="27" bestFit="1" customWidth="1"/>
    <col min="1026" max="1026" width="26.28515625" customWidth="1"/>
    <col min="1027" max="1027" width="11" customWidth="1"/>
    <col min="1028" max="1028" width="11.42578125" customWidth="1"/>
    <col min="1029" max="1029" width="9.28515625" customWidth="1"/>
    <col min="1030" max="1030" width="10" customWidth="1"/>
    <col min="1031" max="1031" width="9.85546875" customWidth="1"/>
    <col min="1032" max="1032" width="11.7109375" customWidth="1"/>
    <col min="1033" max="1033" width="11" customWidth="1"/>
    <col min="1034" max="1034" width="10.42578125" bestFit="1" customWidth="1"/>
    <col min="1035" max="1036" width="11" customWidth="1"/>
    <col min="1037" max="1038" width="17" customWidth="1"/>
    <col min="1039" max="1039" width="12.28515625" customWidth="1"/>
    <col min="1040" max="1040" width="15.42578125" customWidth="1"/>
    <col min="1041" max="1041" width="15" customWidth="1"/>
    <col min="1042" max="1042" width="26.140625" customWidth="1"/>
    <col min="1043" max="1043" width="12.85546875" customWidth="1"/>
    <col min="1044" max="1044" width="13.42578125" customWidth="1"/>
    <col min="1045" max="1045" width="10.7109375" customWidth="1"/>
    <col min="1046" max="1046" width="10.140625" customWidth="1"/>
    <col min="1047" max="1047" width="11.7109375" customWidth="1"/>
    <col min="1048" max="1048" width="13.140625" customWidth="1"/>
    <col min="1049" max="1049" width="14.42578125" customWidth="1"/>
    <col min="1050" max="1050" width="9.42578125" bestFit="1" customWidth="1"/>
    <col min="1278" max="1278" width="5.28515625" customWidth="1"/>
    <col min="1279" max="1279" width="9" customWidth="1"/>
    <col min="1280" max="1280" width="14" customWidth="1"/>
    <col min="1281" max="1281" width="27" bestFit="1" customWidth="1"/>
    <col min="1282" max="1282" width="26.28515625" customWidth="1"/>
    <col min="1283" max="1283" width="11" customWidth="1"/>
    <col min="1284" max="1284" width="11.42578125" customWidth="1"/>
    <col min="1285" max="1285" width="9.28515625" customWidth="1"/>
    <col min="1286" max="1286" width="10" customWidth="1"/>
    <col min="1287" max="1287" width="9.85546875" customWidth="1"/>
    <col min="1288" max="1288" width="11.7109375" customWidth="1"/>
    <col min="1289" max="1289" width="11" customWidth="1"/>
    <col min="1290" max="1290" width="10.42578125" bestFit="1" customWidth="1"/>
    <col min="1291" max="1292" width="11" customWidth="1"/>
    <col min="1293" max="1294" width="17" customWidth="1"/>
    <col min="1295" max="1295" width="12.28515625" customWidth="1"/>
    <col min="1296" max="1296" width="15.42578125" customWidth="1"/>
    <col min="1297" max="1297" width="15" customWidth="1"/>
    <col min="1298" max="1298" width="26.140625" customWidth="1"/>
    <col min="1299" max="1299" width="12.85546875" customWidth="1"/>
    <col min="1300" max="1300" width="13.42578125" customWidth="1"/>
    <col min="1301" max="1301" width="10.7109375" customWidth="1"/>
    <col min="1302" max="1302" width="10.140625" customWidth="1"/>
    <col min="1303" max="1303" width="11.7109375" customWidth="1"/>
    <col min="1304" max="1304" width="13.140625" customWidth="1"/>
    <col min="1305" max="1305" width="14.42578125" customWidth="1"/>
    <col min="1306" max="1306" width="9.42578125" bestFit="1" customWidth="1"/>
    <col min="1534" max="1534" width="5.28515625" customWidth="1"/>
    <col min="1535" max="1535" width="9" customWidth="1"/>
    <col min="1536" max="1536" width="14" customWidth="1"/>
    <col min="1537" max="1537" width="27" bestFit="1" customWidth="1"/>
    <col min="1538" max="1538" width="26.28515625" customWidth="1"/>
    <col min="1539" max="1539" width="11" customWidth="1"/>
    <col min="1540" max="1540" width="11.42578125" customWidth="1"/>
    <col min="1541" max="1541" width="9.28515625" customWidth="1"/>
    <col min="1542" max="1542" width="10" customWidth="1"/>
    <col min="1543" max="1543" width="9.85546875" customWidth="1"/>
    <col min="1544" max="1544" width="11.7109375" customWidth="1"/>
    <col min="1545" max="1545" width="11" customWidth="1"/>
    <col min="1546" max="1546" width="10.42578125" bestFit="1" customWidth="1"/>
    <col min="1547" max="1548" width="11" customWidth="1"/>
    <col min="1549" max="1550" width="17" customWidth="1"/>
    <col min="1551" max="1551" width="12.28515625" customWidth="1"/>
    <col min="1552" max="1552" width="15.42578125" customWidth="1"/>
    <col min="1553" max="1553" width="15" customWidth="1"/>
    <col min="1554" max="1554" width="26.140625" customWidth="1"/>
    <col min="1555" max="1555" width="12.85546875" customWidth="1"/>
    <col min="1556" max="1556" width="13.42578125" customWidth="1"/>
    <col min="1557" max="1557" width="10.7109375" customWidth="1"/>
    <col min="1558" max="1558" width="10.140625" customWidth="1"/>
    <col min="1559" max="1559" width="11.7109375" customWidth="1"/>
    <col min="1560" max="1560" width="13.140625" customWidth="1"/>
    <col min="1561" max="1561" width="14.42578125" customWidth="1"/>
    <col min="1562" max="1562" width="9.42578125" bestFit="1" customWidth="1"/>
    <col min="1790" max="1790" width="5.28515625" customWidth="1"/>
    <col min="1791" max="1791" width="9" customWidth="1"/>
    <col min="1792" max="1792" width="14" customWidth="1"/>
    <col min="1793" max="1793" width="27" bestFit="1" customWidth="1"/>
    <col min="1794" max="1794" width="26.28515625" customWidth="1"/>
    <col min="1795" max="1795" width="11" customWidth="1"/>
    <col min="1796" max="1796" width="11.42578125" customWidth="1"/>
    <col min="1797" max="1797" width="9.28515625" customWidth="1"/>
    <col min="1798" max="1798" width="10" customWidth="1"/>
    <col min="1799" max="1799" width="9.85546875" customWidth="1"/>
    <col min="1800" max="1800" width="11.7109375" customWidth="1"/>
    <col min="1801" max="1801" width="11" customWidth="1"/>
    <col min="1802" max="1802" width="10.42578125" bestFit="1" customWidth="1"/>
    <col min="1803" max="1804" width="11" customWidth="1"/>
    <col min="1805" max="1806" width="17" customWidth="1"/>
    <col min="1807" max="1807" width="12.28515625" customWidth="1"/>
    <col min="1808" max="1808" width="15.42578125" customWidth="1"/>
    <col min="1809" max="1809" width="15" customWidth="1"/>
    <col min="1810" max="1810" width="26.140625" customWidth="1"/>
    <col min="1811" max="1811" width="12.85546875" customWidth="1"/>
    <col min="1812" max="1812" width="13.42578125" customWidth="1"/>
    <col min="1813" max="1813" width="10.7109375" customWidth="1"/>
    <col min="1814" max="1814" width="10.140625" customWidth="1"/>
    <col min="1815" max="1815" width="11.7109375" customWidth="1"/>
    <col min="1816" max="1816" width="13.140625" customWidth="1"/>
    <col min="1817" max="1817" width="14.42578125" customWidth="1"/>
    <col min="1818" max="1818" width="9.42578125" bestFit="1" customWidth="1"/>
    <col min="2046" max="2046" width="5.28515625" customWidth="1"/>
    <col min="2047" max="2047" width="9" customWidth="1"/>
    <col min="2048" max="2048" width="14" customWidth="1"/>
    <col min="2049" max="2049" width="27" bestFit="1" customWidth="1"/>
    <col min="2050" max="2050" width="26.28515625" customWidth="1"/>
    <col min="2051" max="2051" width="11" customWidth="1"/>
    <col min="2052" max="2052" width="11.42578125" customWidth="1"/>
    <col min="2053" max="2053" width="9.28515625" customWidth="1"/>
    <col min="2054" max="2054" width="10" customWidth="1"/>
    <col min="2055" max="2055" width="9.85546875" customWidth="1"/>
    <col min="2056" max="2056" width="11.7109375" customWidth="1"/>
    <col min="2057" max="2057" width="11" customWidth="1"/>
    <col min="2058" max="2058" width="10.42578125" bestFit="1" customWidth="1"/>
    <col min="2059" max="2060" width="11" customWidth="1"/>
    <col min="2061" max="2062" width="17" customWidth="1"/>
    <col min="2063" max="2063" width="12.28515625" customWidth="1"/>
    <col min="2064" max="2064" width="15.42578125" customWidth="1"/>
    <col min="2065" max="2065" width="15" customWidth="1"/>
    <col min="2066" max="2066" width="26.140625" customWidth="1"/>
    <col min="2067" max="2067" width="12.85546875" customWidth="1"/>
    <col min="2068" max="2068" width="13.42578125" customWidth="1"/>
    <col min="2069" max="2069" width="10.7109375" customWidth="1"/>
    <col min="2070" max="2070" width="10.140625" customWidth="1"/>
    <col min="2071" max="2071" width="11.7109375" customWidth="1"/>
    <col min="2072" max="2072" width="13.140625" customWidth="1"/>
    <col min="2073" max="2073" width="14.42578125" customWidth="1"/>
    <col min="2074" max="2074" width="9.42578125" bestFit="1" customWidth="1"/>
    <col min="2302" max="2302" width="5.28515625" customWidth="1"/>
    <col min="2303" max="2303" width="9" customWidth="1"/>
    <col min="2304" max="2304" width="14" customWidth="1"/>
    <col min="2305" max="2305" width="27" bestFit="1" customWidth="1"/>
    <col min="2306" max="2306" width="26.28515625" customWidth="1"/>
    <col min="2307" max="2307" width="11" customWidth="1"/>
    <col min="2308" max="2308" width="11.42578125" customWidth="1"/>
    <col min="2309" max="2309" width="9.28515625" customWidth="1"/>
    <col min="2310" max="2310" width="10" customWidth="1"/>
    <col min="2311" max="2311" width="9.85546875" customWidth="1"/>
    <col min="2312" max="2312" width="11.7109375" customWidth="1"/>
    <col min="2313" max="2313" width="11" customWidth="1"/>
    <col min="2314" max="2314" width="10.42578125" bestFit="1" customWidth="1"/>
    <col min="2315" max="2316" width="11" customWidth="1"/>
    <col min="2317" max="2318" width="17" customWidth="1"/>
    <col min="2319" max="2319" width="12.28515625" customWidth="1"/>
    <col min="2320" max="2320" width="15.42578125" customWidth="1"/>
    <col min="2321" max="2321" width="15" customWidth="1"/>
    <col min="2322" max="2322" width="26.140625" customWidth="1"/>
    <col min="2323" max="2323" width="12.85546875" customWidth="1"/>
    <col min="2324" max="2324" width="13.42578125" customWidth="1"/>
    <col min="2325" max="2325" width="10.7109375" customWidth="1"/>
    <col min="2326" max="2326" width="10.140625" customWidth="1"/>
    <col min="2327" max="2327" width="11.7109375" customWidth="1"/>
    <col min="2328" max="2328" width="13.140625" customWidth="1"/>
    <col min="2329" max="2329" width="14.42578125" customWidth="1"/>
    <col min="2330" max="2330" width="9.42578125" bestFit="1" customWidth="1"/>
    <col min="2558" max="2558" width="5.28515625" customWidth="1"/>
    <col min="2559" max="2559" width="9" customWidth="1"/>
    <col min="2560" max="2560" width="14" customWidth="1"/>
    <col min="2561" max="2561" width="27" bestFit="1" customWidth="1"/>
    <col min="2562" max="2562" width="26.28515625" customWidth="1"/>
    <col min="2563" max="2563" width="11" customWidth="1"/>
    <col min="2564" max="2564" width="11.42578125" customWidth="1"/>
    <col min="2565" max="2565" width="9.28515625" customWidth="1"/>
    <col min="2566" max="2566" width="10" customWidth="1"/>
    <col min="2567" max="2567" width="9.85546875" customWidth="1"/>
    <col min="2568" max="2568" width="11.7109375" customWidth="1"/>
    <col min="2569" max="2569" width="11" customWidth="1"/>
    <col min="2570" max="2570" width="10.42578125" bestFit="1" customWidth="1"/>
    <col min="2571" max="2572" width="11" customWidth="1"/>
    <col min="2573" max="2574" width="17" customWidth="1"/>
    <col min="2575" max="2575" width="12.28515625" customWidth="1"/>
    <col min="2576" max="2576" width="15.42578125" customWidth="1"/>
    <col min="2577" max="2577" width="15" customWidth="1"/>
    <col min="2578" max="2578" width="26.140625" customWidth="1"/>
    <col min="2579" max="2579" width="12.85546875" customWidth="1"/>
    <col min="2580" max="2580" width="13.42578125" customWidth="1"/>
    <col min="2581" max="2581" width="10.7109375" customWidth="1"/>
    <col min="2582" max="2582" width="10.140625" customWidth="1"/>
    <col min="2583" max="2583" width="11.7109375" customWidth="1"/>
    <col min="2584" max="2584" width="13.140625" customWidth="1"/>
    <col min="2585" max="2585" width="14.42578125" customWidth="1"/>
    <col min="2586" max="2586" width="9.42578125" bestFit="1" customWidth="1"/>
    <col min="2814" max="2814" width="5.28515625" customWidth="1"/>
    <col min="2815" max="2815" width="9" customWidth="1"/>
    <col min="2816" max="2816" width="14" customWidth="1"/>
    <col min="2817" max="2817" width="27" bestFit="1" customWidth="1"/>
    <col min="2818" max="2818" width="26.28515625" customWidth="1"/>
    <col min="2819" max="2819" width="11" customWidth="1"/>
    <col min="2820" max="2820" width="11.42578125" customWidth="1"/>
    <col min="2821" max="2821" width="9.28515625" customWidth="1"/>
    <col min="2822" max="2822" width="10" customWidth="1"/>
    <col min="2823" max="2823" width="9.85546875" customWidth="1"/>
    <col min="2824" max="2824" width="11.7109375" customWidth="1"/>
    <col min="2825" max="2825" width="11" customWidth="1"/>
    <col min="2826" max="2826" width="10.42578125" bestFit="1" customWidth="1"/>
    <col min="2827" max="2828" width="11" customWidth="1"/>
    <col min="2829" max="2830" width="17" customWidth="1"/>
    <col min="2831" max="2831" width="12.28515625" customWidth="1"/>
    <col min="2832" max="2832" width="15.42578125" customWidth="1"/>
    <col min="2833" max="2833" width="15" customWidth="1"/>
    <col min="2834" max="2834" width="26.140625" customWidth="1"/>
    <col min="2835" max="2835" width="12.85546875" customWidth="1"/>
    <col min="2836" max="2836" width="13.42578125" customWidth="1"/>
    <col min="2837" max="2837" width="10.7109375" customWidth="1"/>
    <col min="2838" max="2838" width="10.140625" customWidth="1"/>
    <col min="2839" max="2839" width="11.7109375" customWidth="1"/>
    <col min="2840" max="2840" width="13.140625" customWidth="1"/>
    <col min="2841" max="2841" width="14.42578125" customWidth="1"/>
    <col min="2842" max="2842" width="9.42578125" bestFit="1" customWidth="1"/>
    <col min="3070" max="3070" width="5.28515625" customWidth="1"/>
    <col min="3071" max="3071" width="9" customWidth="1"/>
    <col min="3072" max="3072" width="14" customWidth="1"/>
    <col min="3073" max="3073" width="27" bestFit="1" customWidth="1"/>
    <col min="3074" max="3074" width="26.28515625" customWidth="1"/>
    <col min="3075" max="3075" width="11" customWidth="1"/>
    <col min="3076" max="3076" width="11.42578125" customWidth="1"/>
    <col min="3077" max="3077" width="9.28515625" customWidth="1"/>
    <col min="3078" max="3078" width="10" customWidth="1"/>
    <col min="3079" max="3079" width="9.85546875" customWidth="1"/>
    <col min="3080" max="3080" width="11.7109375" customWidth="1"/>
    <col min="3081" max="3081" width="11" customWidth="1"/>
    <col min="3082" max="3082" width="10.42578125" bestFit="1" customWidth="1"/>
    <col min="3083" max="3084" width="11" customWidth="1"/>
    <col min="3085" max="3086" width="17" customWidth="1"/>
    <col min="3087" max="3087" width="12.28515625" customWidth="1"/>
    <col min="3088" max="3088" width="15.42578125" customWidth="1"/>
    <col min="3089" max="3089" width="15" customWidth="1"/>
    <col min="3090" max="3090" width="26.140625" customWidth="1"/>
    <col min="3091" max="3091" width="12.85546875" customWidth="1"/>
    <col min="3092" max="3092" width="13.42578125" customWidth="1"/>
    <col min="3093" max="3093" width="10.7109375" customWidth="1"/>
    <col min="3094" max="3094" width="10.140625" customWidth="1"/>
    <col min="3095" max="3095" width="11.7109375" customWidth="1"/>
    <col min="3096" max="3096" width="13.140625" customWidth="1"/>
    <col min="3097" max="3097" width="14.42578125" customWidth="1"/>
    <col min="3098" max="3098" width="9.42578125" bestFit="1" customWidth="1"/>
    <col min="3326" max="3326" width="5.28515625" customWidth="1"/>
    <col min="3327" max="3327" width="9" customWidth="1"/>
    <col min="3328" max="3328" width="14" customWidth="1"/>
    <col min="3329" max="3329" width="27" bestFit="1" customWidth="1"/>
    <col min="3330" max="3330" width="26.28515625" customWidth="1"/>
    <col min="3331" max="3331" width="11" customWidth="1"/>
    <col min="3332" max="3332" width="11.42578125" customWidth="1"/>
    <col min="3333" max="3333" width="9.28515625" customWidth="1"/>
    <col min="3334" max="3334" width="10" customWidth="1"/>
    <col min="3335" max="3335" width="9.85546875" customWidth="1"/>
    <col min="3336" max="3336" width="11.7109375" customWidth="1"/>
    <col min="3337" max="3337" width="11" customWidth="1"/>
    <col min="3338" max="3338" width="10.42578125" bestFit="1" customWidth="1"/>
    <col min="3339" max="3340" width="11" customWidth="1"/>
    <col min="3341" max="3342" width="17" customWidth="1"/>
    <col min="3343" max="3343" width="12.28515625" customWidth="1"/>
    <col min="3344" max="3344" width="15.42578125" customWidth="1"/>
    <col min="3345" max="3345" width="15" customWidth="1"/>
    <col min="3346" max="3346" width="26.140625" customWidth="1"/>
    <col min="3347" max="3347" width="12.85546875" customWidth="1"/>
    <col min="3348" max="3348" width="13.42578125" customWidth="1"/>
    <col min="3349" max="3349" width="10.7109375" customWidth="1"/>
    <col min="3350" max="3350" width="10.140625" customWidth="1"/>
    <col min="3351" max="3351" width="11.7109375" customWidth="1"/>
    <col min="3352" max="3352" width="13.140625" customWidth="1"/>
    <col min="3353" max="3353" width="14.42578125" customWidth="1"/>
    <col min="3354" max="3354" width="9.42578125" bestFit="1" customWidth="1"/>
    <col min="3582" max="3582" width="5.28515625" customWidth="1"/>
    <col min="3583" max="3583" width="9" customWidth="1"/>
    <col min="3584" max="3584" width="14" customWidth="1"/>
    <col min="3585" max="3585" width="27" bestFit="1" customWidth="1"/>
    <col min="3586" max="3586" width="26.28515625" customWidth="1"/>
    <col min="3587" max="3587" width="11" customWidth="1"/>
    <col min="3588" max="3588" width="11.42578125" customWidth="1"/>
    <col min="3589" max="3589" width="9.28515625" customWidth="1"/>
    <col min="3590" max="3590" width="10" customWidth="1"/>
    <col min="3591" max="3591" width="9.85546875" customWidth="1"/>
    <col min="3592" max="3592" width="11.7109375" customWidth="1"/>
    <col min="3593" max="3593" width="11" customWidth="1"/>
    <col min="3594" max="3594" width="10.42578125" bestFit="1" customWidth="1"/>
    <col min="3595" max="3596" width="11" customWidth="1"/>
    <col min="3597" max="3598" width="17" customWidth="1"/>
    <col min="3599" max="3599" width="12.28515625" customWidth="1"/>
    <col min="3600" max="3600" width="15.42578125" customWidth="1"/>
    <col min="3601" max="3601" width="15" customWidth="1"/>
    <col min="3602" max="3602" width="26.140625" customWidth="1"/>
    <col min="3603" max="3603" width="12.85546875" customWidth="1"/>
    <col min="3604" max="3604" width="13.42578125" customWidth="1"/>
    <col min="3605" max="3605" width="10.7109375" customWidth="1"/>
    <col min="3606" max="3606" width="10.140625" customWidth="1"/>
    <col min="3607" max="3607" width="11.7109375" customWidth="1"/>
    <col min="3608" max="3608" width="13.140625" customWidth="1"/>
    <col min="3609" max="3609" width="14.42578125" customWidth="1"/>
    <col min="3610" max="3610" width="9.42578125" bestFit="1" customWidth="1"/>
    <col min="3838" max="3838" width="5.28515625" customWidth="1"/>
    <col min="3839" max="3839" width="9" customWidth="1"/>
    <col min="3840" max="3840" width="14" customWidth="1"/>
    <col min="3841" max="3841" width="27" bestFit="1" customWidth="1"/>
    <col min="3842" max="3842" width="26.28515625" customWidth="1"/>
    <col min="3843" max="3843" width="11" customWidth="1"/>
    <col min="3844" max="3844" width="11.42578125" customWidth="1"/>
    <col min="3845" max="3845" width="9.28515625" customWidth="1"/>
    <col min="3846" max="3846" width="10" customWidth="1"/>
    <col min="3847" max="3847" width="9.85546875" customWidth="1"/>
    <col min="3848" max="3848" width="11.7109375" customWidth="1"/>
    <col min="3849" max="3849" width="11" customWidth="1"/>
    <col min="3850" max="3850" width="10.42578125" bestFit="1" customWidth="1"/>
    <col min="3851" max="3852" width="11" customWidth="1"/>
    <col min="3853" max="3854" width="17" customWidth="1"/>
    <col min="3855" max="3855" width="12.28515625" customWidth="1"/>
    <col min="3856" max="3856" width="15.42578125" customWidth="1"/>
    <col min="3857" max="3857" width="15" customWidth="1"/>
    <col min="3858" max="3858" width="26.140625" customWidth="1"/>
    <col min="3859" max="3859" width="12.85546875" customWidth="1"/>
    <col min="3860" max="3860" width="13.42578125" customWidth="1"/>
    <col min="3861" max="3861" width="10.7109375" customWidth="1"/>
    <col min="3862" max="3862" width="10.140625" customWidth="1"/>
    <col min="3863" max="3863" width="11.7109375" customWidth="1"/>
    <col min="3864" max="3864" width="13.140625" customWidth="1"/>
    <col min="3865" max="3865" width="14.42578125" customWidth="1"/>
    <col min="3866" max="3866" width="9.42578125" bestFit="1" customWidth="1"/>
    <col min="4094" max="4094" width="5.28515625" customWidth="1"/>
    <col min="4095" max="4095" width="9" customWidth="1"/>
    <col min="4096" max="4096" width="14" customWidth="1"/>
    <col min="4097" max="4097" width="27" bestFit="1" customWidth="1"/>
    <col min="4098" max="4098" width="26.28515625" customWidth="1"/>
    <col min="4099" max="4099" width="11" customWidth="1"/>
    <col min="4100" max="4100" width="11.42578125" customWidth="1"/>
    <col min="4101" max="4101" width="9.28515625" customWidth="1"/>
    <col min="4102" max="4102" width="10" customWidth="1"/>
    <col min="4103" max="4103" width="9.85546875" customWidth="1"/>
    <col min="4104" max="4104" width="11.7109375" customWidth="1"/>
    <col min="4105" max="4105" width="11" customWidth="1"/>
    <col min="4106" max="4106" width="10.42578125" bestFit="1" customWidth="1"/>
    <col min="4107" max="4108" width="11" customWidth="1"/>
    <col min="4109" max="4110" width="17" customWidth="1"/>
    <col min="4111" max="4111" width="12.28515625" customWidth="1"/>
    <col min="4112" max="4112" width="15.42578125" customWidth="1"/>
    <col min="4113" max="4113" width="15" customWidth="1"/>
    <col min="4114" max="4114" width="26.140625" customWidth="1"/>
    <col min="4115" max="4115" width="12.85546875" customWidth="1"/>
    <col min="4116" max="4116" width="13.42578125" customWidth="1"/>
    <col min="4117" max="4117" width="10.7109375" customWidth="1"/>
    <col min="4118" max="4118" width="10.140625" customWidth="1"/>
    <col min="4119" max="4119" width="11.7109375" customWidth="1"/>
    <col min="4120" max="4120" width="13.140625" customWidth="1"/>
    <col min="4121" max="4121" width="14.42578125" customWidth="1"/>
    <col min="4122" max="4122" width="9.42578125" bestFit="1" customWidth="1"/>
    <col min="4350" max="4350" width="5.28515625" customWidth="1"/>
    <col min="4351" max="4351" width="9" customWidth="1"/>
    <col min="4352" max="4352" width="14" customWidth="1"/>
    <col min="4353" max="4353" width="27" bestFit="1" customWidth="1"/>
    <col min="4354" max="4354" width="26.28515625" customWidth="1"/>
    <col min="4355" max="4355" width="11" customWidth="1"/>
    <col min="4356" max="4356" width="11.42578125" customWidth="1"/>
    <col min="4357" max="4357" width="9.28515625" customWidth="1"/>
    <col min="4358" max="4358" width="10" customWidth="1"/>
    <col min="4359" max="4359" width="9.85546875" customWidth="1"/>
    <col min="4360" max="4360" width="11.7109375" customWidth="1"/>
    <col min="4361" max="4361" width="11" customWidth="1"/>
    <col min="4362" max="4362" width="10.42578125" bestFit="1" customWidth="1"/>
    <col min="4363" max="4364" width="11" customWidth="1"/>
    <col min="4365" max="4366" width="17" customWidth="1"/>
    <col min="4367" max="4367" width="12.28515625" customWidth="1"/>
    <col min="4368" max="4368" width="15.42578125" customWidth="1"/>
    <col min="4369" max="4369" width="15" customWidth="1"/>
    <col min="4370" max="4370" width="26.140625" customWidth="1"/>
    <col min="4371" max="4371" width="12.85546875" customWidth="1"/>
    <col min="4372" max="4372" width="13.42578125" customWidth="1"/>
    <col min="4373" max="4373" width="10.7109375" customWidth="1"/>
    <col min="4374" max="4374" width="10.140625" customWidth="1"/>
    <col min="4375" max="4375" width="11.7109375" customWidth="1"/>
    <col min="4376" max="4376" width="13.140625" customWidth="1"/>
    <col min="4377" max="4377" width="14.42578125" customWidth="1"/>
    <col min="4378" max="4378" width="9.42578125" bestFit="1" customWidth="1"/>
    <col min="4606" max="4606" width="5.28515625" customWidth="1"/>
    <col min="4607" max="4607" width="9" customWidth="1"/>
    <col min="4608" max="4608" width="14" customWidth="1"/>
    <col min="4609" max="4609" width="27" bestFit="1" customWidth="1"/>
    <col min="4610" max="4610" width="26.28515625" customWidth="1"/>
    <col min="4611" max="4611" width="11" customWidth="1"/>
    <col min="4612" max="4612" width="11.42578125" customWidth="1"/>
    <col min="4613" max="4613" width="9.28515625" customWidth="1"/>
    <col min="4614" max="4614" width="10" customWidth="1"/>
    <col min="4615" max="4615" width="9.85546875" customWidth="1"/>
    <col min="4616" max="4616" width="11.7109375" customWidth="1"/>
    <col min="4617" max="4617" width="11" customWidth="1"/>
    <col min="4618" max="4618" width="10.42578125" bestFit="1" customWidth="1"/>
    <col min="4619" max="4620" width="11" customWidth="1"/>
    <col min="4621" max="4622" width="17" customWidth="1"/>
    <col min="4623" max="4623" width="12.28515625" customWidth="1"/>
    <col min="4624" max="4624" width="15.42578125" customWidth="1"/>
    <col min="4625" max="4625" width="15" customWidth="1"/>
    <col min="4626" max="4626" width="26.140625" customWidth="1"/>
    <col min="4627" max="4627" width="12.85546875" customWidth="1"/>
    <col min="4628" max="4628" width="13.42578125" customWidth="1"/>
    <col min="4629" max="4629" width="10.7109375" customWidth="1"/>
    <col min="4630" max="4630" width="10.140625" customWidth="1"/>
    <col min="4631" max="4631" width="11.7109375" customWidth="1"/>
    <col min="4632" max="4632" width="13.140625" customWidth="1"/>
    <col min="4633" max="4633" width="14.42578125" customWidth="1"/>
    <col min="4634" max="4634" width="9.42578125" bestFit="1" customWidth="1"/>
    <col min="4862" max="4862" width="5.28515625" customWidth="1"/>
    <col min="4863" max="4863" width="9" customWidth="1"/>
    <col min="4864" max="4864" width="14" customWidth="1"/>
    <col min="4865" max="4865" width="27" bestFit="1" customWidth="1"/>
    <col min="4866" max="4866" width="26.28515625" customWidth="1"/>
    <col min="4867" max="4867" width="11" customWidth="1"/>
    <col min="4868" max="4868" width="11.42578125" customWidth="1"/>
    <col min="4869" max="4869" width="9.28515625" customWidth="1"/>
    <col min="4870" max="4870" width="10" customWidth="1"/>
    <col min="4871" max="4871" width="9.85546875" customWidth="1"/>
    <col min="4872" max="4872" width="11.7109375" customWidth="1"/>
    <col min="4873" max="4873" width="11" customWidth="1"/>
    <col min="4874" max="4874" width="10.42578125" bestFit="1" customWidth="1"/>
    <col min="4875" max="4876" width="11" customWidth="1"/>
    <col min="4877" max="4878" width="17" customWidth="1"/>
    <col min="4879" max="4879" width="12.28515625" customWidth="1"/>
    <col min="4880" max="4880" width="15.42578125" customWidth="1"/>
    <col min="4881" max="4881" width="15" customWidth="1"/>
    <col min="4882" max="4882" width="26.140625" customWidth="1"/>
    <col min="4883" max="4883" width="12.85546875" customWidth="1"/>
    <col min="4884" max="4884" width="13.42578125" customWidth="1"/>
    <col min="4885" max="4885" width="10.7109375" customWidth="1"/>
    <col min="4886" max="4886" width="10.140625" customWidth="1"/>
    <col min="4887" max="4887" width="11.7109375" customWidth="1"/>
    <col min="4888" max="4888" width="13.140625" customWidth="1"/>
    <col min="4889" max="4889" width="14.42578125" customWidth="1"/>
    <col min="4890" max="4890" width="9.42578125" bestFit="1" customWidth="1"/>
    <col min="5118" max="5118" width="5.28515625" customWidth="1"/>
    <col min="5119" max="5119" width="9" customWidth="1"/>
    <col min="5120" max="5120" width="14" customWidth="1"/>
    <col min="5121" max="5121" width="27" bestFit="1" customWidth="1"/>
    <col min="5122" max="5122" width="26.28515625" customWidth="1"/>
    <col min="5123" max="5123" width="11" customWidth="1"/>
    <col min="5124" max="5124" width="11.42578125" customWidth="1"/>
    <col min="5125" max="5125" width="9.28515625" customWidth="1"/>
    <col min="5126" max="5126" width="10" customWidth="1"/>
    <col min="5127" max="5127" width="9.85546875" customWidth="1"/>
    <col min="5128" max="5128" width="11.7109375" customWidth="1"/>
    <col min="5129" max="5129" width="11" customWidth="1"/>
    <col min="5130" max="5130" width="10.42578125" bestFit="1" customWidth="1"/>
    <col min="5131" max="5132" width="11" customWidth="1"/>
    <col min="5133" max="5134" width="17" customWidth="1"/>
    <col min="5135" max="5135" width="12.28515625" customWidth="1"/>
    <col min="5136" max="5136" width="15.42578125" customWidth="1"/>
    <col min="5137" max="5137" width="15" customWidth="1"/>
    <col min="5138" max="5138" width="26.140625" customWidth="1"/>
    <col min="5139" max="5139" width="12.85546875" customWidth="1"/>
    <col min="5140" max="5140" width="13.42578125" customWidth="1"/>
    <col min="5141" max="5141" width="10.7109375" customWidth="1"/>
    <col min="5142" max="5142" width="10.140625" customWidth="1"/>
    <col min="5143" max="5143" width="11.7109375" customWidth="1"/>
    <col min="5144" max="5144" width="13.140625" customWidth="1"/>
    <col min="5145" max="5145" width="14.42578125" customWidth="1"/>
    <col min="5146" max="5146" width="9.42578125" bestFit="1" customWidth="1"/>
    <col min="5374" max="5374" width="5.28515625" customWidth="1"/>
    <col min="5375" max="5375" width="9" customWidth="1"/>
    <col min="5376" max="5376" width="14" customWidth="1"/>
    <col min="5377" max="5377" width="27" bestFit="1" customWidth="1"/>
    <col min="5378" max="5378" width="26.28515625" customWidth="1"/>
    <col min="5379" max="5379" width="11" customWidth="1"/>
    <col min="5380" max="5380" width="11.42578125" customWidth="1"/>
    <col min="5381" max="5381" width="9.28515625" customWidth="1"/>
    <col min="5382" max="5382" width="10" customWidth="1"/>
    <col min="5383" max="5383" width="9.85546875" customWidth="1"/>
    <col min="5384" max="5384" width="11.7109375" customWidth="1"/>
    <col min="5385" max="5385" width="11" customWidth="1"/>
    <col min="5386" max="5386" width="10.42578125" bestFit="1" customWidth="1"/>
    <col min="5387" max="5388" width="11" customWidth="1"/>
    <col min="5389" max="5390" width="17" customWidth="1"/>
    <col min="5391" max="5391" width="12.28515625" customWidth="1"/>
    <col min="5392" max="5392" width="15.42578125" customWidth="1"/>
    <col min="5393" max="5393" width="15" customWidth="1"/>
    <col min="5394" max="5394" width="26.140625" customWidth="1"/>
    <col min="5395" max="5395" width="12.85546875" customWidth="1"/>
    <col min="5396" max="5396" width="13.42578125" customWidth="1"/>
    <col min="5397" max="5397" width="10.7109375" customWidth="1"/>
    <col min="5398" max="5398" width="10.140625" customWidth="1"/>
    <col min="5399" max="5399" width="11.7109375" customWidth="1"/>
    <col min="5400" max="5400" width="13.140625" customWidth="1"/>
    <col min="5401" max="5401" width="14.42578125" customWidth="1"/>
    <col min="5402" max="5402" width="9.42578125" bestFit="1" customWidth="1"/>
    <col min="5630" max="5630" width="5.28515625" customWidth="1"/>
    <col min="5631" max="5631" width="9" customWidth="1"/>
    <col min="5632" max="5632" width="14" customWidth="1"/>
    <col min="5633" max="5633" width="27" bestFit="1" customWidth="1"/>
    <col min="5634" max="5634" width="26.28515625" customWidth="1"/>
    <col min="5635" max="5635" width="11" customWidth="1"/>
    <col min="5636" max="5636" width="11.42578125" customWidth="1"/>
    <col min="5637" max="5637" width="9.28515625" customWidth="1"/>
    <col min="5638" max="5638" width="10" customWidth="1"/>
    <col min="5639" max="5639" width="9.85546875" customWidth="1"/>
    <col min="5640" max="5640" width="11.7109375" customWidth="1"/>
    <col min="5641" max="5641" width="11" customWidth="1"/>
    <col min="5642" max="5642" width="10.42578125" bestFit="1" customWidth="1"/>
    <col min="5643" max="5644" width="11" customWidth="1"/>
    <col min="5645" max="5646" width="17" customWidth="1"/>
    <col min="5647" max="5647" width="12.28515625" customWidth="1"/>
    <col min="5648" max="5648" width="15.42578125" customWidth="1"/>
    <col min="5649" max="5649" width="15" customWidth="1"/>
    <col min="5650" max="5650" width="26.140625" customWidth="1"/>
    <col min="5651" max="5651" width="12.85546875" customWidth="1"/>
    <col min="5652" max="5652" width="13.42578125" customWidth="1"/>
    <col min="5653" max="5653" width="10.7109375" customWidth="1"/>
    <col min="5654" max="5654" width="10.140625" customWidth="1"/>
    <col min="5655" max="5655" width="11.7109375" customWidth="1"/>
    <col min="5656" max="5656" width="13.140625" customWidth="1"/>
    <col min="5657" max="5657" width="14.42578125" customWidth="1"/>
    <col min="5658" max="5658" width="9.42578125" bestFit="1" customWidth="1"/>
    <col min="5886" max="5886" width="5.28515625" customWidth="1"/>
    <col min="5887" max="5887" width="9" customWidth="1"/>
    <col min="5888" max="5888" width="14" customWidth="1"/>
    <col min="5889" max="5889" width="27" bestFit="1" customWidth="1"/>
    <col min="5890" max="5890" width="26.28515625" customWidth="1"/>
    <col min="5891" max="5891" width="11" customWidth="1"/>
    <col min="5892" max="5892" width="11.42578125" customWidth="1"/>
    <col min="5893" max="5893" width="9.28515625" customWidth="1"/>
    <col min="5894" max="5894" width="10" customWidth="1"/>
    <col min="5895" max="5895" width="9.85546875" customWidth="1"/>
    <col min="5896" max="5896" width="11.7109375" customWidth="1"/>
    <col min="5897" max="5897" width="11" customWidth="1"/>
    <col min="5898" max="5898" width="10.42578125" bestFit="1" customWidth="1"/>
    <col min="5899" max="5900" width="11" customWidth="1"/>
    <col min="5901" max="5902" width="17" customWidth="1"/>
    <col min="5903" max="5903" width="12.28515625" customWidth="1"/>
    <col min="5904" max="5904" width="15.42578125" customWidth="1"/>
    <col min="5905" max="5905" width="15" customWidth="1"/>
    <col min="5906" max="5906" width="26.140625" customWidth="1"/>
    <col min="5907" max="5907" width="12.85546875" customWidth="1"/>
    <col min="5908" max="5908" width="13.42578125" customWidth="1"/>
    <col min="5909" max="5909" width="10.7109375" customWidth="1"/>
    <col min="5910" max="5910" width="10.140625" customWidth="1"/>
    <col min="5911" max="5911" width="11.7109375" customWidth="1"/>
    <col min="5912" max="5912" width="13.140625" customWidth="1"/>
    <col min="5913" max="5913" width="14.42578125" customWidth="1"/>
    <col min="5914" max="5914" width="9.42578125" bestFit="1" customWidth="1"/>
    <col min="6142" max="6142" width="5.28515625" customWidth="1"/>
    <col min="6143" max="6143" width="9" customWidth="1"/>
    <col min="6144" max="6144" width="14" customWidth="1"/>
    <col min="6145" max="6145" width="27" bestFit="1" customWidth="1"/>
    <col min="6146" max="6146" width="26.28515625" customWidth="1"/>
    <col min="6147" max="6147" width="11" customWidth="1"/>
    <col min="6148" max="6148" width="11.42578125" customWidth="1"/>
    <col min="6149" max="6149" width="9.28515625" customWidth="1"/>
    <col min="6150" max="6150" width="10" customWidth="1"/>
    <col min="6151" max="6151" width="9.85546875" customWidth="1"/>
    <col min="6152" max="6152" width="11.7109375" customWidth="1"/>
    <col min="6153" max="6153" width="11" customWidth="1"/>
    <col min="6154" max="6154" width="10.42578125" bestFit="1" customWidth="1"/>
    <col min="6155" max="6156" width="11" customWidth="1"/>
    <col min="6157" max="6158" width="17" customWidth="1"/>
    <col min="6159" max="6159" width="12.28515625" customWidth="1"/>
    <col min="6160" max="6160" width="15.42578125" customWidth="1"/>
    <col min="6161" max="6161" width="15" customWidth="1"/>
    <col min="6162" max="6162" width="26.140625" customWidth="1"/>
    <col min="6163" max="6163" width="12.85546875" customWidth="1"/>
    <col min="6164" max="6164" width="13.42578125" customWidth="1"/>
    <col min="6165" max="6165" width="10.7109375" customWidth="1"/>
    <col min="6166" max="6166" width="10.140625" customWidth="1"/>
    <col min="6167" max="6167" width="11.7109375" customWidth="1"/>
    <col min="6168" max="6168" width="13.140625" customWidth="1"/>
    <col min="6169" max="6169" width="14.42578125" customWidth="1"/>
    <col min="6170" max="6170" width="9.42578125" bestFit="1" customWidth="1"/>
    <col min="6398" max="6398" width="5.28515625" customWidth="1"/>
    <col min="6399" max="6399" width="9" customWidth="1"/>
    <col min="6400" max="6400" width="14" customWidth="1"/>
    <col min="6401" max="6401" width="27" bestFit="1" customWidth="1"/>
    <col min="6402" max="6402" width="26.28515625" customWidth="1"/>
    <col min="6403" max="6403" width="11" customWidth="1"/>
    <col min="6404" max="6404" width="11.42578125" customWidth="1"/>
    <col min="6405" max="6405" width="9.28515625" customWidth="1"/>
    <col min="6406" max="6406" width="10" customWidth="1"/>
    <col min="6407" max="6407" width="9.85546875" customWidth="1"/>
    <col min="6408" max="6408" width="11.7109375" customWidth="1"/>
    <col min="6409" max="6409" width="11" customWidth="1"/>
    <col min="6410" max="6410" width="10.42578125" bestFit="1" customWidth="1"/>
    <col min="6411" max="6412" width="11" customWidth="1"/>
    <col min="6413" max="6414" width="17" customWidth="1"/>
    <col min="6415" max="6415" width="12.28515625" customWidth="1"/>
    <col min="6416" max="6416" width="15.42578125" customWidth="1"/>
    <col min="6417" max="6417" width="15" customWidth="1"/>
    <col min="6418" max="6418" width="26.140625" customWidth="1"/>
    <col min="6419" max="6419" width="12.85546875" customWidth="1"/>
    <col min="6420" max="6420" width="13.42578125" customWidth="1"/>
    <col min="6421" max="6421" width="10.7109375" customWidth="1"/>
    <col min="6422" max="6422" width="10.140625" customWidth="1"/>
    <col min="6423" max="6423" width="11.7109375" customWidth="1"/>
    <col min="6424" max="6424" width="13.140625" customWidth="1"/>
    <col min="6425" max="6425" width="14.42578125" customWidth="1"/>
    <col min="6426" max="6426" width="9.42578125" bestFit="1" customWidth="1"/>
    <col min="6654" max="6654" width="5.28515625" customWidth="1"/>
    <col min="6655" max="6655" width="9" customWidth="1"/>
    <col min="6656" max="6656" width="14" customWidth="1"/>
    <col min="6657" max="6657" width="27" bestFit="1" customWidth="1"/>
    <col min="6658" max="6658" width="26.28515625" customWidth="1"/>
    <col min="6659" max="6659" width="11" customWidth="1"/>
    <col min="6660" max="6660" width="11.42578125" customWidth="1"/>
    <col min="6661" max="6661" width="9.28515625" customWidth="1"/>
    <col min="6662" max="6662" width="10" customWidth="1"/>
    <col min="6663" max="6663" width="9.85546875" customWidth="1"/>
    <col min="6664" max="6664" width="11.7109375" customWidth="1"/>
    <col min="6665" max="6665" width="11" customWidth="1"/>
    <col min="6666" max="6666" width="10.42578125" bestFit="1" customWidth="1"/>
    <col min="6667" max="6668" width="11" customWidth="1"/>
    <col min="6669" max="6670" width="17" customWidth="1"/>
    <col min="6671" max="6671" width="12.28515625" customWidth="1"/>
    <col min="6672" max="6672" width="15.42578125" customWidth="1"/>
    <col min="6673" max="6673" width="15" customWidth="1"/>
    <col min="6674" max="6674" width="26.140625" customWidth="1"/>
    <col min="6675" max="6675" width="12.85546875" customWidth="1"/>
    <col min="6676" max="6676" width="13.42578125" customWidth="1"/>
    <col min="6677" max="6677" width="10.7109375" customWidth="1"/>
    <col min="6678" max="6678" width="10.140625" customWidth="1"/>
    <col min="6679" max="6679" width="11.7109375" customWidth="1"/>
    <col min="6680" max="6680" width="13.140625" customWidth="1"/>
    <col min="6681" max="6681" width="14.42578125" customWidth="1"/>
    <col min="6682" max="6682" width="9.42578125" bestFit="1" customWidth="1"/>
    <col min="6910" max="6910" width="5.28515625" customWidth="1"/>
    <col min="6911" max="6911" width="9" customWidth="1"/>
    <col min="6912" max="6912" width="14" customWidth="1"/>
    <col min="6913" max="6913" width="27" bestFit="1" customWidth="1"/>
    <col min="6914" max="6914" width="26.28515625" customWidth="1"/>
    <col min="6915" max="6915" width="11" customWidth="1"/>
    <col min="6916" max="6916" width="11.42578125" customWidth="1"/>
    <col min="6917" max="6917" width="9.28515625" customWidth="1"/>
    <col min="6918" max="6918" width="10" customWidth="1"/>
    <col min="6919" max="6919" width="9.85546875" customWidth="1"/>
    <col min="6920" max="6920" width="11.7109375" customWidth="1"/>
    <col min="6921" max="6921" width="11" customWidth="1"/>
    <col min="6922" max="6922" width="10.42578125" bestFit="1" customWidth="1"/>
    <col min="6923" max="6924" width="11" customWidth="1"/>
    <col min="6925" max="6926" width="17" customWidth="1"/>
    <col min="6927" max="6927" width="12.28515625" customWidth="1"/>
    <col min="6928" max="6928" width="15.42578125" customWidth="1"/>
    <col min="6929" max="6929" width="15" customWidth="1"/>
    <col min="6930" max="6930" width="26.140625" customWidth="1"/>
    <col min="6931" max="6931" width="12.85546875" customWidth="1"/>
    <col min="6932" max="6932" width="13.42578125" customWidth="1"/>
    <col min="6933" max="6933" width="10.7109375" customWidth="1"/>
    <col min="6934" max="6934" width="10.140625" customWidth="1"/>
    <col min="6935" max="6935" width="11.7109375" customWidth="1"/>
    <col min="6936" max="6936" width="13.140625" customWidth="1"/>
    <col min="6937" max="6937" width="14.42578125" customWidth="1"/>
    <col min="6938" max="6938" width="9.42578125" bestFit="1" customWidth="1"/>
    <col min="7166" max="7166" width="5.28515625" customWidth="1"/>
    <col min="7167" max="7167" width="9" customWidth="1"/>
    <col min="7168" max="7168" width="14" customWidth="1"/>
    <col min="7169" max="7169" width="27" bestFit="1" customWidth="1"/>
    <col min="7170" max="7170" width="26.28515625" customWidth="1"/>
    <col min="7171" max="7171" width="11" customWidth="1"/>
    <col min="7172" max="7172" width="11.42578125" customWidth="1"/>
    <col min="7173" max="7173" width="9.28515625" customWidth="1"/>
    <col min="7174" max="7174" width="10" customWidth="1"/>
    <col min="7175" max="7175" width="9.85546875" customWidth="1"/>
    <col min="7176" max="7176" width="11.7109375" customWidth="1"/>
    <col min="7177" max="7177" width="11" customWidth="1"/>
    <col min="7178" max="7178" width="10.42578125" bestFit="1" customWidth="1"/>
    <col min="7179" max="7180" width="11" customWidth="1"/>
    <col min="7181" max="7182" width="17" customWidth="1"/>
    <col min="7183" max="7183" width="12.28515625" customWidth="1"/>
    <col min="7184" max="7184" width="15.42578125" customWidth="1"/>
    <col min="7185" max="7185" width="15" customWidth="1"/>
    <col min="7186" max="7186" width="26.140625" customWidth="1"/>
    <col min="7187" max="7187" width="12.85546875" customWidth="1"/>
    <col min="7188" max="7188" width="13.42578125" customWidth="1"/>
    <col min="7189" max="7189" width="10.7109375" customWidth="1"/>
    <col min="7190" max="7190" width="10.140625" customWidth="1"/>
    <col min="7191" max="7191" width="11.7109375" customWidth="1"/>
    <col min="7192" max="7192" width="13.140625" customWidth="1"/>
    <col min="7193" max="7193" width="14.42578125" customWidth="1"/>
    <col min="7194" max="7194" width="9.42578125" bestFit="1" customWidth="1"/>
    <col min="7422" max="7422" width="5.28515625" customWidth="1"/>
    <col min="7423" max="7423" width="9" customWidth="1"/>
    <col min="7424" max="7424" width="14" customWidth="1"/>
    <col min="7425" max="7425" width="27" bestFit="1" customWidth="1"/>
    <col min="7426" max="7426" width="26.28515625" customWidth="1"/>
    <col min="7427" max="7427" width="11" customWidth="1"/>
    <col min="7428" max="7428" width="11.42578125" customWidth="1"/>
    <col min="7429" max="7429" width="9.28515625" customWidth="1"/>
    <col min="7430" max="7430" width="10" customWidth="1"/>
    <col min="7431" max="7431" width="9.85546875" customWidth="1"/>
    <col min="7432" max="7432" width="11.7109375" customWidth="1"/>
    <col min="7433" max="7433" width="11" customWidth="1"/>
    <col min="7434" max="7434" width="10.42578125" bestFit="1" customWidth="1"/>
    <col min="7435" max="7436" width="11" customWidth="1"/>
    <col min="7437" max="7438" width="17" customWidth="1"/>
    <col min="7439" max="7439" width="12.28515625" customWidth="1"/>
    <col min="7440" max="7440" width="15.42578125" customWidth="1"/>
    <col min="7441" max="7441" width="15" customWidth="1"/>
    <col min="7442" max="7442" width="26.140625" customWidth="1"/>
    <col min="7443" max="7443" width="12.85546875" customWidth="1"/>
    <col min="7444" max="7444" width="13.42578125" customWidth="1"/>
    <col min="7445" max="7445" width="10.7109375" customWidth="1"/>
    <col min="7446" max="7446" width="10.140625" customWidth="1"/>
    <col min="7447" max="7447" width="11.7109375" customWidth="1"/>
    <col min="7448" max="7448" width="13.140625" customWidth="1"/>
    <col min="7449" max="7449" width="14.42578125" customWidth="1"/>
    <col min="7450" max="7450" width="9.42578125" bestFit="1" customWidth="1"/>
    <col min="7678" max="7678" width="5.28515625" customWidth="1"/>
    <col min="7679" max="7679" width="9" customWidth="1"/>
    <col min="7680" max="7680" width="14" customWidth="1"/>
    <col min="7681" max="7681" width="27" bestFit="1" customWidth="1"/>
    <col min="7682" max="7682" width="26.28515625" customWidth="1"/>
    <col min="7683" max="7683" width="11" customWidth="1"/>
    <col min="7684" max="7684" width="11.42578125" customWidth="1"/>
    <col min="7685" max="7685" width="9.28515625" customWidth="1"/>
    <col min="7686" max="7686" width="10" customWidth="1"/>
    <col min="7687" max="7687" width="9.85546875" customWidth="1"/>
    <col min="7688" max="7688" width="11.7109375" customWidth="1"/>
    <col min="7689" max="7689" width="11" customWidth="1"/>
    <col min="7690" max="7690" width="10.42578125" bestFit="1" customWidth="1"/>
    <col min="7691" max="7692" width="11" customWidth="1"/>
    <col min="7693" max="7694" width="17" customWidth="1"/>
    <col min="7695" max="7695" width="12.28515625" customWidth="1"/>
    <col min="7696" max="7696" width="15.42578125" customWidth="1"/>
    <col min="7697" max="7697" width="15" customWidth="1"/>
    <col min="7698" max="7698" width="26.140625" customWidth="1"/>
    <col min="7699" max="7699" width="12.85546875" customWidth="1"/>
    <col min="7700" max="7700" width="13.42578125" customWidth="1"/>
    <col min="7701" max="7701" width="10.7109375" customWidth="1"/>
    <col min="7702" max="7702" width="10.140625" customWidth="1"/>
    <col min="7703" max="7703" width="11.7109375" customWidth="1"/>
    <col min="7704" max="7704" width="13.140625" customWidth="1"/>
    <col min="7705" max="7705" width="14.42578125" customWidth="1"/>
    <col min="7706" max="7706" width="9.42578125" bestFit="1" customWidth="1"/>
    <col min="7934" max="7934" width="5.28515625" customWidth="1"/>
    <col min="7935" max="7935" width="9" customWidth="1"/>
    <col min="7936" max="7936" width="14" customWidth="1"/>
    <col min="7937" max="7937" width="27" bestFit="1" customWidth="1"/>
    <col min="7938" max="7938" width="26.28515625" customWidth="1"/>
    <col min="7939" max="7939" width="11" customWidth="1"/>
    <col min="7940" max="7940" width="11.42578125" customWidth="1"/>
    <col min="7941" max="7941" width="9.28515625" customWidth="1"/>
    <col min="7942" max="7942" width="10" customWidth="1"/>
    <col min="7943" max="7943" width="9.85546875" customWidth="1"/>
    <col min="7944" max="7944" width="11.7109375" customWidth="1"/>
    <col min="7945" max="7945" width="11" customWidth="1"/>
    <col min="7946" max="7946" width="10.42578125" bestFit="1" customWidth="1"/>
    <col min="7947" max="7948" width="11" customWidth="1"/>
    <col min="7949" max="7950" width="17" customWidth="1"/>
    <col min="7951" max="7951" width="12.28515625" customWidth="1"/>
    <col min="7952" max="7952" width="15.42578125" customWidth="1"/>
    <col min="7953" max="7953" width="15" customWidth="1"/>
    <col min="7954" max="7954" width="26.140625" customWidth="1"/>
    <col min="7955" max="7955" width="12.85546875" customWidth="1"/>
    <col min="7956" max="7956" width="13.42578125" customWidth="1"/>
    <col min="7957" max="7957" width="10.7109375" customWidth="1"/>
    <col min="7958" max="7958" width="10.140625" customWidth="1"/>
    <col min="7959" max="7959" width="11.7109375" customWidth="1"/>
    <col min="7960" max="7960" width="13.140625" customWidth="1"/>
    <col min="7961" max="7961" width="14.42578125" customWidth="1"/>
    <col min="7962" max="7962" width="9.42578125" bestFit="1" customWidth="1"/>
    <col min="8190" max="8190" width="5.28515625" customWidth="1"/>
    <col min="8191" max="8191" width="9" customWidth="1"/>
    <col min="8192" max="8192" width="14" customWidth="1"/>
    <col min="8193" max="8193" width="27" bestFit="1" customWidth="1"/>
    <col min="8194" max="8194" width="26.28515625" customWidth="1"/>
    <col min="8195" max="8195" width="11" customWidth="1"/>
    <col min="8196" max="8196" width="11.42578125" customWidth="1"/>
    <col min="8197" max="8197" width="9.28515625" customWidth="1"/>
    <col min="8198" max="8198" width="10" customWidth="1"/>
    <col min="8199" max="8199" width="9.85546875" customWidth="1"/>
    <col min="8200" max="8200" width="11.7109375" customWidth="1"/>
    <col min="8201" max="8201" width="11" customWidth="1"/>
    <col min="8202" max="8202" width="10.42578125" bestFit="1" customWidth="1"/>
    <col min="8203" max="8204" width="11" customWidth="1"/>
    <col min="8205" max="8206" width="17" customWidth="1"/>
    <col min="8207" max="8207" width="12.28515625" customWidth="1"/>
    <col min="8208" max="8208" width="15.42578125" customWidth="1"/>
    <col min="8209" max="8209" width="15" customWidth="1"/>
    <col min="8210" max="8210" width="26.140625" customWidth="1"/>
    <col min="8211" max="8211" width="12.85546875" customWidth="1"/>
    <col min="8212" max="8212" width="13.42578125" customWidth="1"/>
    <col min="8213" max="8213" width="10.7109375" customWidth="1"/>
    <col min="8214" max="8214" width="10.140625" customWidth="1"/>
    <col min="8215" max="8215" width="11.7109375" customWidth="1"/>
    <col min="8216" max="8216" width="13.140625" customWidth="1"/>
    <col min="8217" max="8217" width="14.42578125" customWidth="1"/>
    <col min="8218" max="8218" width="9.42578125" bestFit="1" customWidth="1"/>
    <col min="8446" max="8446" width="5.28515625" customWidth="1"/>
    <col min="8447" max="8447" width="9" customWidth="1"/>
    <col min="8448" max="8448" width="14" customWidth="1"/>
    <col min="8449" max="8449" width="27" bestFit="1" customWidth="1"/>
    <col min="8450" max="8450" width="26.28515625" customWidth="1"/>
    <col min="8451" max="8451" width="11" customWidth="1"/>
    <col min="8452" max="8452" width="11.42578125" customWidth="1"/>
    <col min="8453" max="8453" width="9.28515625" customWidth="1"/>
    <col min="8454" max="8454" width="10" customWidth="1"/>
    <col min="8455" max="8455" width="9.85546875" customWidth="1"/>
    <col min="8456" max="8456" width="11.7109375" customWidth="1"/>
    <col min="8457" max="8457" width="11" customWidth="1"/>
    <col min="8458" max="8458" width="10.42578125" bestFit="1" customWidth="1"/>
    <col min="8459" max="8460" width="11" customWidth="1"/>
    <col min="8461" max="8462" width="17" customWidth="1"/>
    <col min="8463" max="8463" width="12.28515625" customWidth="1"/>
    <col min="8464" max="8464" width="15.42578125" customWidth="1"/>
    <col min="8465" max="8465" width="15" customWidth="1"/>
    <col min="8466" max="8466" width="26.140625" customWidth="1"/>
    <col min="8467" max="8467" width="12.85546875" customWidth="1"/>
    <col min="8468" max="8468" width="13.42578125" customWidth="1"/>
    <col min="8469" max="8469" width="10.7109375" customWidth="1"/>
    <col min="8470" max="8470" width="10.140625" customWidth="1"/>
    <col min="8471" max="8471" width="11.7109375" customWidth="1"/>
    <col min="8472" max="8472" width="13.140625" customWidth="1"/>
    <col min="8473" max="8473" width="14.42578125" customWidth="1"/>
    <col min="8474" max="8474" width="9.42578125" bestFit="1" customWidth="1"/>
    <col min="8702" max="8702" width="5.28515625" customWidth="1"/>
    <col min="8703" max="8703" width="9" customWidth="1"/>
    <col min="8704" max="8704" width="14" customWidth="1"/>
    <col min="8705" max="8705" width="27" bestFit="1" customWidth="1"/>
    <col min="8706" max="8706" width="26.28515625" customWidth="1"/>
    <col min="8707" max="8707" width="11" customWidth="1"/>
    <col min="8708" max="8708" width="11.42578125" customWidth="1"/>
    <col min="8709" max="8709" width="9.28515625" customWidth="1"/>
    <col min="8710" max="8710" width="10" customWidth="1"/>
    <col min="8711" max="8711" width="9.85546875" customWidth="1"/>
    <col min="8712" max="8712" width="11.7109375" customWidth="1"/>
    <col min="8713" max="8713" width="11" customWidth="1"/>
    <col min="8714" max="8714" width="10.42578125" bestFit="1" customWidth="1"/>
    <col min="8715" max="8716" width="11" customWidth="1"/>
    <col min="8717" max="8718" width="17" customWidth="1"/>
    <col min="8719" max="8719" width="12.28515625" customWidth="1"/>
    <col min="8720" max="8720" width="15.42578125" customWidth="1"/>
    <col min="8721" max="8721" width="15" customWidth="1"/>
    <col min="8722" max="8722" width="26.140625" customWidth="1"/>
    <col min="8723" max="8723" width="12.85546875" customWidth="1"/>
    <col min="8724" max="8724" width="13.42578125" customWidth="1"/>
    <col min="8725" max="8725" width="10.7109375" customWidth="1"/>
    <col min="8726" max="8726" width="10.140625" customWidth="1"/>
    <col min="8727" max="8727" width="11.7109375" customWidth="1"/>
    <col min="8728" max="8728" width="13.140625" customWidth="1"/>
    <col min="8729" max="8729" width="14.42578125" customWidth="1"/>
    <col min="8730" max="8730" width="9.42578125" bestFit="1" customWidth="1"/>
    <col min="8958" max="8958" width="5.28515625" customWidth="1"/>
    <col min="8959" max="8959" width="9" customWidth="1"/>
    <col min="8960" max="8960" width="14" customWidth="1"/>
    <col min="8961" max="8961" width="27" bestFit="1" customWidth="1"/>
    <col min="8962" max="8962" width="26.28515625" customWidth="1"/>
    <col min="8963" max="8963" width="11" customWidth="1"/>
    <col min="8964" max="8964" width="11.42578125" customWidth="1"/>
    <col min="8965" max="8965" width="9.28515625" customWidth="1"/>
    <col min="8966" max="8966" width="10" customWidth="1"/>
    <col min="8967" max="8967" width="9.85546875" customWidth="1"/>
    <col min="8968" max="8968" width="11.7109375" customWidth="1"/>
    <col min="8969" max="8969" width="11" customWidth="1"/>
    <col min="8970" max="8970" width="10.42578125" bestFit="1" customWidth="1"/>
    <col min="8971" max="8972" width="11" customWidth="1"/>
    <col min="8973" max="8974" width="17" customWidth="1"/>
    <col min="8975" max="8975" width="12.28515625" customWidth="1"/>
    <col min="8976" max="8976" width="15.42578125" customWidth="1"/>
    <col min="8977" max="8977" width="15" customWidth="1"/>
    <col min="8978" max="8978" width="26.140625" customWidth="1"/>
    <col min="8979" max="8979" width="12.85546875" customWidth="1"/>
    <col min="8980" max="8980" width="13.42578125" customWidth="1"/>
    <col min="8981" max="8981" width="10.7109375" customWidth="1"/>
    <col min="8982" max="8982" width="10.140625" customWidth="1"/>
    <col min="8983" max="8983" width="11.7109375" customWidth="1"/>
    <col min="8984" max="8984" width="13.140625" customWidth="1"/>
    <col min="8985" max="8985" width="14.42578125" customWidth="1"/>
    <col min="8986" max="8986" width="9.42578125" bestFit="1" customWidth="1"/>
    <col min="9214" max="9214" width="5.28515625" customWidth="1"/>
    <col min="9215" max="9215" width="9" customWidth="1"/>
    <col min="9216" max="9216" width="14" customWidth="1"/>
    <col min="9217" max="9217" width="27" bestFit="1" customWidth="1"/>
    <col min="9218" max="9218" width="26.28515625" customWidth="1"/>
    <col min="9219" max="9219" width="11" customWidth="1"/>
    <col min="9220" max="9220" width="11.42578125" customWidth="1"/>
    <col min="9221" max="9221" width="9.28515625" customWidth="1"/>
    <col min="9222" max="9222" width="10" customWidth="1"/>
    <col min="9223" max="9223" width="9.85546875" customWidth="1"/>
    <col min="9224" max="9224" width="11.7109375" customWidth="1"/>
    <col min="9225" max="9225" width="11" customWidth="1"/>
    <col min="9226" max="9226" width="10.42578125" bestFit="1" customWidth="1"/>
    <col min="9227" max="9228" width="11" customWidth="1"/>
    <col min="9229" max="9230" width="17" customWidth="1"/>
    <col min="9231" max="9231" width="12.28515625" customWidth="1"/>
    <col min="9232" max="9232" width="15.42578125" customWidth="1"/>
    <col min="9233" max="9233" width="15" customWidth="1"/>
    <col min="9234" max="9234" width="26.140625" customWidth="1"/>
    <col min="9235" max="9235" width="12.85546875" customWidth="1"/>
    <col min="9236" max="9236" width="13.42578125" customWidth="1"/>
    <col min="9237" max="9237" width="10.7109375" customWidth="1"/>
    <col min="9238" max="9238" width="10.140625" customWidth="1"/>
    <col min="9239" max="9239" width="11.7109375" customWidth="1"/>
    <col min="9240" max="9240" width="13.140625" customWidth="1"/>
    <col min="9241" max="9241" width="14.42578125" customWidth="1"/>
    <col min="9242" max="9242" width="9.42578125" bestFit="1" customWidth="1"/>
    <col min="9470" max="9470" width="5.28515625" customWidth="1"/>
    <col min="9471" max="9471" width="9" customWidth="1"/>
    <col min="9472" max="9472" width="14" customWidth="1"/>
    <col min="9473" max="9473" width="27" bestFit="1" customWidth="1"/>
    <col min="9474" max="9474" width="26.28515625" customWidth="1"/>
    <col min="9475" max="9475" width="11" customWidth="1"/>
    <col min="9476" max="9476" width="11.42578125" customWidth="1"/>
    <col min="9477" max="9477" width="9.28515625" customWidth="1"/>
    <col min="9478" max="9478" width="10" customWidth="1"/>
    <col min="9479" max="9479" width="9.85546875" customWidth="1"/>
    <col min="9480" max="9480" width="11.7109375" customWidth="1"/>
    <col min="9481" max="9481" width="11" customWidth="1"/>
    <col min="9482" max="9482" width="10.42578125" bestFit="1" customWidth="1"/>
    <col min="9483" max="9484" width="11" customWidth="1"/>
    <col min="9485" max="9486" width="17" customWidth="1"/>
    <col min="9487" max="9487" width="12.28515625" customWidth="1"/>
    <col min="9488" max="9488" width="15.42578125" customWidth="1"/>
    <col min="9489" max="9489" width="15" customWidth="1"/>
    <col min="9490" max="9490" width="26.140625" customWidth="1"/>
    <col min="9491" max="9491" width="12.85546875" customWidth="1"/>
    <col min="9492" max="9492" width="13.42578125" customWidth="1"/>
    <col min="9493" max="9493" width="10.7109375" customWidth="1"/>
    <col min="9494" max="9494" width="10.140625" customWidth="1"/>
    <col min="9495" max="9495" width="11.7109375" customWidth="1"/>
    <col min="9496" max="9496" width="13.140625" customWidth="1"/>
    <col min="9497" max="9497" width="14.42578125" customWidth="1"/>
    <col min="9498" max="9498" width="9.42578125" bestFit="1" customWidth="1"/>
    <col min="9726" max="9726" width="5.28515625" customWidth="1"/>
    <col min="9727" max="9727" width="9" customWidth="1"/>
    <col min="9728" max="9728" width="14" customWidth="1"/>
    <col min="9729" max="9729" width="27" bestFit="1" customWidth="1"/>
    <col min="9730" max="9730" width="26.28515625" customWidth="1"/>
    <col min="9731" max="9731" width="11" customWidth="1"/>
    <col min="9732" max="9732" width="11.42578125" customWidth="1"/>
    <col min="9733" max="9733" width="9.28515625" customWidth="1"/>
    <col min="9734" max="9734" width="10" customWidth="1"/>
    <col min="9735" max="9735" width="9.85546875" customWidth="1"/>
    <col min="9736" max="9736" width="11.7109375" customWidth="1"/>
    <col min="9737" max="9737" width="11" customWidth="1"/>
    <col min="9738" max="9738" width="10.42578125" bestFit="1" customWidth="1"/>
    <col min="9739" max="9740" width="11" customWidth="1"/>
    <col min="9741" max="9742" width="17" customWidth="1"/>
    <col min="9743" max="9743" width="12.28515625" customWidth="1"/>
    <col min="9744" max="9744" width="15.42578125" customWidth="1"/>
    <col min="9745" max="9745" width="15" customWidth="1"/>
    <col min="9746" max="9746" width="26.140625" customWidth="1"/>
    <col min="9747" max="9747" width="12.85546875" customWidth="1"/>
    <col min="9748" max="9748" width="13.42578125" customWidth="1"/>
    <col min="9749" max="9749" width="10.7109375" customWidth="1"/>
    <col min="9750" max="9750" width="10.140625" customWidth="1"/>
    <col min="9751" max="9751" width="11.7109375" customWidth="1"/>
    <col min="9752" max="9752" width="13.140625" customWidth="1"/>
    <col min="9753" max="9753" width="14.42578125" customWidth="1"/>
    <col min="9754" max="9754" width="9.42578125" bestFit="1" customWidth="1"/>
    <col min="9982" max="9982" width="5.28515625" customWidth="1"/>
    <col min="9983" max="9983" width="9" customWidth="1"/>
    <col min="9984" max="9984" width="14" customWidth="1"/>
    <col min="9985" max="9985" width="27" bestFit="1" customWidth="1"/>
    <col min="9986" max="9986" width="26.28515625" customWidth="1"/>
    <col min="9987" max="9987" width="11" customWidth="1"/>
    <col min="9988" max="9988" width="11.42578125" customWidth="1"/>
    <col min="9989" max="9989" width="9.28515625" customWidth="1"/>
    <col min="9990" max="9990" width="10" customWidth="1"/>
    <col min="9991" max="9991" width="9.85546875" customWidth="1"/>
    <col min="9992" max="9992" width="11.7109375" customWidth="1"/>
    <col min="9993" max="9993" width="11" customWidth="1"/>
    <col min="9994" max="9994" width="10.42578125" bestFit="1" customWidth="1"/>
    <col min="9995" max="9996" width="11" customWidth="1"/>
    <col min="9997" max="9998" width="17" customWidth="1"/>
    <col min="9999" max="9999" width="12.28515625" customWidth="1"/>
    <col min="10000" max="10000" width="15.42578125" customWidth="1"/>
    <col min="10001" max="10001" width="15" customWidth="1"/>
    <col min="10002" max="10002" width="26.140625" customWidth="1"/>
    <col min="10003" max="10003" width="12.85546875" customWidth="1"/>
    <col min="10004" max="10004" width="13.42578125" customWidth="1"/>
    <col min="10005" max="10005" width="10.7109375" customWidth="1"/>
    <col min="10006" max="10006" width="10.140625" customWidth="1"/>
    <col min="10007" max="10007" width="11.7109375" customWidth="1"/>
    <col min="10008" max="10008" width="13.140625" customWidth="1"/>
    <col min="10009" max="10009" width="14.42578125" customWidth="1"/>
    <col min="10010" max="10010" width="9.42578125" bestFit="1" customWidth="1"/>
    <col min="10238" max="10238" width="5.28515625" customWidth="1"/>
    <col min="10239" max="10239" width="9" customWidth="1"/>
    <col min="10240" max="10240" width="14" customWidth="1"/>
    <col min="10241" max="10241" width="27" bestFit="1" customWidth="1"/>
    <col min="10242" max="10242" width="26.28515625" customWidth="1"/>
    <col min="10243" max="10243" width="11" customWidth="1"/>
    <col min="10244" max="10244" width="11.42578125" customWidth="1"/>
    <col min="10245" max="10245" width="9.28515625" customWidth="1"/>
    <col min="10246" max="10246" width="10" customWidth="1"/>
    <col min="10247" max="10247" width="9.85546875" customWidth="1"/>
    <col min="10248" max="10248" width="11.7109375" customWidth="1"/>
    <col min="10249" max="10249" width="11" customWidth="1"/>
    <col min="10250" max="10250" width="10.42578125" bestFit="1" customWidth="1"/>
    <col min="10251" max="10252" width="11" customWidth="1"/>
    <col min="10253" max="10254" width="17" customWidth="1"/>
    <col min="10255" max="10255" width="12.28515625" customWidth="1"/>
    <col min="10256" max="10256" width="15.42578125" customWidth="1"/>
    <col min="10257" max="10257" width="15" customWidth="1"/>
    <col min="10258" max="10258" width="26.140625" customWidth="1"/>
    <col min="10259" max="10259" width="12.85546875" customWidth="1"/>
    <col min="10260" max="10260" width="13.42578125" customWidth="1"/>
    <col min="10261" max="10261" width="10.7109375" customWidth="1"/>
    <col min="10262" max="10262" width="10.140625" customWidth="1"/>
    <col min="10263" max="10263" width="11.7109375" customWidth="1"/>
    <col min="10264" max="10264" width="13.140625" customWidth="1"/>
    <col min="10265" max="10265" width="14.42578125" customWidth="1"/>
    <col min="10266" max="10266" width="9.42578125" bestFit="1" customWidth="1"/>
    <col min="10494" max="10494" width="5.28515625" customWidth="1"/>
    <col min="10495" max="10495" width="9" customWidth="1"/>
    <col min="10496" max="10496" width="14" customWidth="1"/>
    <col min="10497" max="10497" width="27" bestFit="1" customWidth="1"/>
    <col min="10498" max="10498" width="26.28515625" customWidth="1"/>
    <col min="10499" max="10499" width="11" customWidth="1"/>
    <col min="10500" max="10500" width="11.42578125" customWidth="1"/>
    <col min="10501" max="10501" width="9.28515625" customWidth="1"/>
    <col min="10502" max="10502" width="10" customWidth="1"/>
    <col min="10503" max="10503" width="9.85546875" customWidth="1"/>
    <col min="10504" max="10504" width="11.7109375" customWidth="1"/>
    <col min="10505" max="10505" width="11" customWidth="1"/>
    <col min="10506" max="10506" width="10.42578125" bestFit="1" customWidth="1"/>
    <col min="10507" max="10508" width="11" customWidth="1"/>
    <col min="10509" max="10510" width="17" customWidth="1"/>
    <col min="10511" max="10511" width="12.28515625" customWidth="1"/>
    <col min="10512" max="10512" width="15.42578125" customWidth="1"/>
    <col min="10513" max="10513" width="15" customWidth="1"/>
    <col min="10514" max="10514" width="26.140625" customWidth="1"/>
    <col min="10515" max="10515" width="12.85546875" customWidth="1"/>
    <col min="10516" max="10516" width="13.42578125" customWidth="1"/>
    <col min="10517" max="10517" width="10.7109375" customWidth="1"/>
    <col min="10518" max="10518" width="10.140625" customWidth="1"/>
    <col min="10519" max="10519" width="11.7109375" customWidth="1"/>
    <col min="10520" max="10520" width="13.140625" customWidth="1"/>
    <col min="10521" max="10521" width="14.42578125" customWidth="1"/>
    <col min="10522" max="10522" width="9.42578125" bestFit="1" customWidth="1"/>
    <col min="10750" max="10750" width="5.28515625" customWidth="1"/>
    <col min="10751" max="10751" width="9" customWidth="1"/>
    <col min="10752" max="10752" width="14" customWidth="1"/>
    <col min="10753" max="10753" width="27" bestFit="1" customWidth="1"/>
    <col min="10754" max="10754" width="26.28515625" customWidth="1"/>
    <col min="10755" max="10755" width="11" customWidth="1"/>
    <col min="10756" max="10756" width="11.42578125" customWidth="1"/>
    <col min="10757" max="10757" width="9.28515625" customWidth="1"/>
    <col min="10758" max="10758" width="10" customWidth="1"/>
    <col min="10759" max="10759" width="9.85546875" customWidth="1"/>
    <col min="10760" max="10760" width="11.7109375" customWidth="1"/>
    <col min="10761" max="10761" width="11" customWidth="1"/>
    <col min="10762" max="10762" width="10.42578125" bestFit="1" customWidth="1"/>
    <col min="10763" max="10764" width="11" customWidth="1"/>
    <col min="10765" max="10766" width="17" customWidth="1"/>
    <col min="10767" max="10767" width="12.28515625" customWidth="1"/>
    <col min="10768" max="10768" width="15.42578125" customWidth="1"/>
    <col min="10769" max="10769" width="15" customWidth="1"/>
    <col min="10770" max="10770" width="26.140625" customWidth="1"/>
    <col min="10771" max="10771" width="12.85546875" customWidth="1"/>
    <col min="10772" max="10772" width="13.42578125" customWidth="1"/>
    <col min="10773" max="10773" width="10.7109375" customWidth="1"/>
    <col min="10774" max="10774" width="10.140625" customWidth="1"/>
    <col min="10775" max="10775" width="11.7109375" customWidth="1"/>
    <col min="10776" max="10776" width="13.140625" customWidth="1"/>
    <col min="10777" max="10777" width="14.42578125" customWidth="1"/>
    <col min="10778" max="10778" width="9.42578125" bestFit="1" customWidth="1"/>
    <col min="11006" max="11006" width="5.28515625" customWidth="1"/>
    <col min="11007" max="11007" width="9" customWidth="1"/>
    <col min="11008" max="11008" width="14" customWidth="1"/>
    <col min="11009" max="11009" width="27" bestFit="1" customWidth="1"/>
    <col min="11010" max="11010" width="26.28515625" customWidth="1"/>
    <col min="11011" max="11011" width="11" customWidth="1"/>
    <col min="11012" max="11012" width="11.42578125" customWidth="1"/>
    <col min="11013" max="11013" width="9.28515625" customWidth="1"/>
    <col min="11014" max="11014" width="10" customWidth="1"/>
    <col min="11015" max="11015" width="9.85546875" customWidth="1"/>
    <col min="11016" max="11016" width="11.7109375" customWidth="1"/>
    <col min="11017" max="11017" width="11" customWidth="1"/>
    <col min="11018" max="11018" width="10.42578125" bestFit="1" customWidth="1"/>
    <col min="11019" max="11020" width="11" customWidth="1"/>
    <col min="11021" max="11022" width="17" customWidth="1"/>
    <col min="11023" max="11023" width="12.28515625" customWidth="1"/>
    <col min="11024" max="11024" width="15.42578125" customWidth="1"/>
    <col min="11025" max="11025" width="15" customWidth="1"/>
    <col min="11026" max="11026" width="26.140625" customWidth="1"/>
    <col min="11027" max="11027" width="12.85546875" customWidth="1"/>
    <col min="11028" max="11028" width="13.42578125" customWidth="1"/>
    <col min="11029" max="11029" width="10.7109375" customWidth="1"/>
    <col min="11030" max="11030" width="10.140625" customWidth="1"/>
    <col min="11031" max="11031" width="11.7109375" customWidth="1"/>
    <col min="11032" max="11032" width="13.140625" customWidth="1"/>
    <col min="11033" max="11033" width="14.42578125" customWidth="1"/>
    <col min="11034" max="11034" width="9.42578125" bestFit="1" customWidth="1"/>
    <col min="11262" max="11262" width="5.28515625" customWidth="1"/>
    <col min="11263" max="11263" width="9" customWidth="1"/>
    <col min="11264" max="11264" width="14" customWidth="1"/>
    <col min="11265" max="11265" width="27" bestFit="1" customWidth="1"/>
    <col min="11266" max="11266" width="26.28515625" customWidth="1"/>
    <col min="11267" max="11267" width="11" customWidth="1"/>
    <col min="11268" max="11268" width="11.42578125" customWidth="1"/>
    <col min="11269" max="11269" width="9.28515625" customWidth="1"/>
    <col min="11270" max="11270" width="10" customWidth="1"/>
    <col min="11271" max="11271" width="9.85546875" customWidth="1"/>
    <col min="11272" max="11272" width="11.7109375" customWidth="1"/>
    <col min="11273" max="11273" width="11" customWidth="1"/>
    <col min="11274" max="11274" width="10.42578125" bestFit="1" customWidth="1"/>
    <col min="11275" max="11276" width="11" customWidth="1"/>
    <col min="11277" max="11278" width="17" customWidth="1"/>
    <col min="11279" max="11279" width="12.28515625" customWidth="1"/>
    <col min="11280" max="11280" width="15.42578125" customWidth="1"/>
    <col min="11281" max="11281" width="15" customWidth="1"/>
    <col min="11282" max="11282" width="26.140625" customWidth="1"/>
    <col min="11283" max="11283" width="12.85546875" customWidth="1"/>
    <col min="11284" max="11284" width="13.42578125" customWidth="1"/>
    <col min="11285" max="11285" width="10.7109375" customWidth="1"/>
    <col min="11286" max="11286" width="10.140625" customWidth="1"/>
    <col min="11287" max="11287" width="11.7109375" customWidth="1"/>
    <col min="11288" max="11288" width="13.140625" customWidth="1"/>
    <col min="11289" max="11289" width="14.42578125" customWidth="1"/>
    <col min="11290" max="11290" width="9.42578125" bestFit="1" customWidth="1"/>
    <col min="11518" max="11518" width="5.28515625" customWidth="1"/>
    <col min="11519" max="11519" width="9" customWidth="1"/>
    <col min="11520" max="11520" width="14" customWidth="1"/>
    <col min="11521" max="11521" width="27" bestFit="1" customWidth="1"/>
    <col min="11522" max="11522" width="26.28515625" customWidth="1"/>
    <col min="11523" max="11523" width="11" customWidth="1"/>
    <col min="11524" max="11524" width="11.42578125" customWidth="1"/>
    <col min="11525" max="11525" width="9.28515625" customWidth="1"/>
    <col min="11526" max="11526" width="10" customWidth="1"/>
    <col min="11527" max="11527" width="9.85546875" customWidth="1"/>
    <col min="11528" max="11528" width="11.7109375" customWidth="1"/>
    <col min="11529" max="11529" width="11" customWidth="1"/>
    <col min="11530" max="11530" width="10.42578125" bestFit="1" customWidth="1"/>
    <col min="11531" max="11532" width="11" customWidth="1"/>
    <col min="11533" max="11534" width="17" customWidth="1"/>
    <col min="11535" max="11535" width="12.28515625" customWidth="1"/>
    <col min="11536" max="11536" width="15.42578125" customWidth="1"/>
    <col min="11537" max="11537" width="15" customWidth="1"/>
    <col min="11538" max="11538" width="26.140625" customWidth="1"/>
    <col min="11539" max="11539" width="12.85546875" customWidth="1"/>
    <col min="11540" max="11540" width="13.42578125" customWidth="1"/>
    <col min="11541" max="11541" width="10.7109375" customWidth="1"/>
    <col min="11542" max="11542" width="10.140625" customWidth="1"/>
    <col min="11543" max="11543" width="11.7109375" customWidth="1"/>
    <col min="11544" max="11544" width="13.140625" customWidth="1"/>
    <col min="11545" max="11545" width="14.42578125" customWidth="1"/>
    <col min="11546" max="11546" width="9.42578125" bestFit="1" customWidth="1"/>
    <col min="11774" max="11774" width="5.28515625" customWidth="1"/>
    <col min="11775" max="11775" width="9" customWidth="1"/>
    <col min="11776" max="11776" width="14" customWidth="1"/>
    <col min="11777" max="11777" width="27" bestFit="1" customWidth="1"/>
    <col min="11778" max="11778" width="26.28515625" customWidth="1"/>
    <col min="11779" max="11779" width="11" customWidth="1"/>
    <col min="11780" max="11780" width="11.42578125" customWidth="1"/>
    <col min="11781" max="11781" width="9.28515625" customWidth="1"/>
    <col min="11782" max="11782" width="10" customWidth="1"/>
    <col min="11783" max="11783" width="9.85546875" customWidth="1"/>
    <col min="11784" max="11784" width="11.7109375" customWidth="1"/>
    <col min="11785" max="11785" width="11" customWidth="1"/>
    <col min="11786" max="11786" width="10.42578125" bestFit="1" customWidth="1"/>
    <col min="11787" max="11788" width="11" customWidth="1"/>
    <col min="11789" max="11790" width="17" customWidth="1"/>
    <col min="11791" max="11791" width="12.28515625" customWidth="1"/>
    <col min="11792" max="11792" width="15.42578125" customWidth="1"/>
    <col min="11793" max="11793" width="15" customWidth="1"/>
    <col min="11794" max="11794" width="26.140625" customWidth="1"/>
    <col min="11795" max="11795" width="12.85546875" customWidth="1"/>
    <col min="11796" max="11796" width="13.42578125" customWidth="1"/>
    <col min="11797" max="11797" width="10.7109375" customWidth="1"/>
    <col min="11798" max="11798" width="10.140625" customWidth="1"/>
    <col min="11799" max="11799" width="11.7109375" customWidth="1"/>
    <col min="11800" max="11800" width="13.140625" customWidth="1"/>
    <col min="11801" max="11801" width="14.42578125" customWidth="1"/>
    <col min="11802" max="11802" width="9.42578125" bestFit="1" customWidth="1"/>
    <col min="12030" max="12030" width="5.28515625" customWidth="1"/>
    <col min="12031" max="12031" width="9" customWidth="1"/>
    <col min="12032" max="12032" width="14" customWidth="1"/>
    <col min="12033" max="12033" width="27" bestFit="1" customWidth="1"/>
    <col min="12034" max="12034" width="26.28515625" customWidth="1"/>
    <col min="12035" max="12035" width="11" customWidth="1"/>
    <col min="12036" max="12036" width="11.42578125" customWidth="1"/>
    <col min="12037" max="12037" width="9.28515625" customWidth="1"/>
    <col min="12038" max="12038" width="10" customWidth="1"/>
    <col min="12039" max="12039" width="9.85546875" customWidth="1"/>
    <col min="12040" max="12040" width="11.7109375" customWidth="1"/>
    <col min="12041" max="12041" width="11" customWidth="1"/>
    <col min="12042" max="12042" width="10.42578125" bestFit="1" customWidth="1"/>
    <col min="12043" max="12044" width="11" customWidth="1"/>
    <col min="12045" max="12046" width="17" customWidth="1"/>
    <col min="12047" max="12047" width="12.28515625" customWidth="1"/>
    <col min="12048" max="12048" width="15.42578125" customWidth="1"/>
    <col min="12049" max="12049" width="15" customWidth="1"/>
    <col min="12050" max="12050" width="26.140625" customWidth="1"/>
    <col min="12051" max="12051" width="12.85546875" customWidth="1"/>
    <col min="12052" max="12052" width="13.42578125" customWidth="1"/>
    <col min="12053" max="12053" width="10.7109375" customWidth="1"/>
    <col min="12054" max="12054" width="10.140625" customWidth="1"/>
    <col min="12055" max="12055" width="11.7109375" customWidth="1"/>
    <col min="12056" max="12056" width="13.140625" customWidth="1"/>
    <col min="12057" max="12057" width="14.42578125" customWidth="1"/>
    <col min="12058" max="12058" width="9.42578125" bestFit="1" customWidth="1"/>
    <col min="12286" max="12286" width="5.28515625" customWidth="1"/>
    <col min="12287" max="12287" width="9" customWidth="1"/>
    <col min="12288" max="12288" width="14" customWidth="1"/>
    <col min="12289" max="12289" width="27" bestFit="1" customWidth="1"/>
    <col min="12290" max="12290" width="26.28515625" customWidth="1"/>
    <col min="12291" max="12291" width="11" customWidth="1"/>
    <col min="12292" max="12292" width="11.42578125" customWidth="1"/>
    <col min="12293" max="12293" width="9.28515625" customWidth="1"/>
    <col min="12294" max="12294" width="10" customWidth="1"/>
    <col min="12295" max="12295" width="9.85546875" customWidth="1"/>
    <col min="12296" max="12296" width="11.7109375" customWidth="1"/>
    <col min="12297" max="12297" width="11" customWidth="1"/>
    <col min="12298" max="12298" width="10.42578125" bestFit="1" customWidth="1"/>
    <col min="12299" max="12300" width="11" customWidth="1"/>
    <col min="12301" max="12302" width="17" customWidth="1"/>
    <col min="12303" max="12303" width="12.28515625" customWidth="1"/>
    <col min="12304" max="12304" width="15.42578125" customWidth="1"/>
    <col min="12305" max="12305" width="15" customWidth="1"/>
    <col min="12306" max="12306" width="26.140625" customWidth="1"/>
    <col min="12307" max="12307" width="12.85546875" customWidth="1"/>
    <col min="12308" max="12308" width="13.42578125" customWidth="1"/>
    <col min="12309" max="12309" width="10.7109375" customWidth="1"/>
    <col min="12310" max="12310" width="10.140625" customWidth="1"/>
    <col min="12311" max="12311" width="11.7109375" customWidth="1"/>
    <col min="12312" max="12312" width="13.140625" customWidth="1"/>
    <col min="12313" max="12313" width="14.42578125" customWidth="1"/>
    <col min="12314" max="12314" width="9.42578125" bestFit="1" customWidth="1"/>
    <col min="12542" max="12542" width="5.28515625" customWidth="1"/>
    <col min="12543" max="12543" width="9" customWidth="1"/>
    <col min="12544" max="12544" width="14" customWidth="1"/>
    <col min="12545" max="12545" width="27" bestFit="1" customWidth="1"/>
    <col min="12546" max="12546" width="26.28515625" customWidth="1"/>
    <col min="12547" max="12547" width="11" customWidth="1"/>
    <col min="12548" max="12548" width="11.42578125" customWidth="1"/>
    <col min="12549" max="12549" width="9.28515625" customWidth="1"/>
    <col min="12550" max="12550" width="10" customWidth="1"/>
    <col min="12551" max="12551" width="9.85546875" customWidth="1"/>
    <col min="12552" max="12552" width="11.7109375" customWidth="1"/>
    <col min="12553" max="12553" width="11" customWidth="1"/>
    <col min="12554" max="12554" width="10.42578125" bestFit="1" customWidth="1"/>
    <col min="12555" max="12556" width="11" customWidth="1"/>
    <col min="12557" max="12558" width="17" customWidth="1"/>
    <col min="12559" max="12559" width="12.28515625" customWidth="1"/>
    <col min="12560" max="12560" width="15.42578125" customWidth="1"/>
    <col min="12561" max="12561" width="15" customWidth="1"/>
    <col min="12562" max="12562" width="26.140625" customWidth="1"/>
    <col min="12563" max="12563" width="12.85546875" customWidth="1"/>
    <col min="12564" max="12564" width="13.42578125" customWidth="1"/>
    <col min="12565" max="12565" width="10.7109375" customWidth="1"/>
    <col min="12566" max="12566" width="10.140625" customWidth="1"/>
    <col min="12567" max="12567" width="11.7109375" customWidth="1"/>
    <col min="12568" max="12568" width="13.140625" customWidth="1"/>
    <col min="12569" max="12569" width="14.42578125" customWidth="1"/>
    <col min="12570" max="12570" width="9.42578125" bestFit="1" customWidth="1"/>
    <col min="12798" max="12798" width="5.28515625" customWidth="1"/>
    <col min="12799" max="12799" width="9" customWidth="1"/>
    <col min="12800" max="12800" width="14" customWidth="1"/>
    <col min="12801" max="12801" width="27" bestFit="1" customWidth="1"/>
    <col min="12802" max="12802" width="26.28515625" customWidth="1"/>
    <col min="12803" max="12803" width="11" customWidth="1"/>
    <col min="12804" max="12804" width="11.42578125" customWidth="1"/>
    <col min="12805" max="12805" width="9.28515625" customWidth="1"/>
    <col min="12806" max="12806" width="10" customWidth="1"/>
    <col min="12807" max="12807" width="9.85546875" customWidth="1"/>
    <col min="12808" max="12808" width="11.7109375" customWidth="1"/>
    <col min="12809" max="12809" width="11" customWidth="1"/>
    <col min="12810" max="12810" width="10.42578125" bestFit="1" customWidth="1"/>
    <col min="12811" max="12812" width="11" customWidth="1"/>
    <col min="12813" max="12814" width="17" customWidth="1"/>
    <col min="12815" max="12815" width="12.28515625" customWidth="1"/>
    <col min="12816" max="12816" width="15.42578125" customWidth="1"/>
    <col min="12817" max="12817" width="15" customWidth="1"/>
    <col min="12818" max="12818" width="26.140625" customWidth="1"/>
    <col min="12819" max="12819" width="12.85546875" customWidth="1"/>
    <col min="12820" max="12820" width="13.42578125" customWidth="1"/>
    <col min="12821" max="12821" width="10.7109375" customWidth="1"/>
    <col min="12822" max="12822" width="10.140625" customWidth="1"/>
    <col min="12823" max="12823" width="11.7109375" customWidth="1"/>
    <col min="12824" max="12824" width="13.140625" customWidth="1"/>
    <col min="12825" max="12825" width="14.42578125" customWidth="1"/>
    <col min="12826" max="12826" width="9.42578125" bestFit="1" customWidth="1"/>
    <col min="13054" max="13054" width="5.28515625" customWidth="1"/>
    <col min="13055" max="13055" width="9" customWidth="1"/>
    <col min="13056" max="13056" width="14" customWidth="1"/>
    <col min="13057" max="13057" width="27" bestFit="1" customWidth="1"/>
    <col min="13058" max="13058" width="26.28515625" customWidth="1"/>
    <col min="13059" max="13059" width="11" customWidth="1"/>
    <col min="13060" max="13060" width="11.42578125" customWidth="1"/>
    <col min="13061" max="13061" width="9.28515625" customWidth="1"/>
    <col min="13062" max="13062" width="10" customWidth="1"/>
    <col min="13063" max="13063" width="9.85546875" customWidth="1"/>
    <col min="13064" max="13064" width="11.7109375" customWidth="1"/>
    <col min="13065" max="13065" width="11" customWidth="1"/>
    <col min="13066" max="13066" width="10.42578125" bestFit="1" customWidth="1"/>
    <col min="13067" max="13068" width="11" customWidth="1"/>
    <col min="13069" max="13070" width="17" customWidth="1"/>
    <col min="13071" max="13071" width="12.28515625" customWidth="1"/>
    <col min="13072" max="13072" width="15.42578125" customWidth="1"/>
    <col min="13073" max="13073" width="15" customWidth="1"/>
    <col min="13074" max="13074" width="26.140625" customWidth="1"/>
    <col min="13075" max="13075" width="12.85546875" customWidth="1"/>
    <col min="13076" max="13076" width="13.42578125" customWidth="1"/>
    <col min="13077" max="13077" width="10.7109375" customWidth="1"/>
    <col min="13078" max="13078" width="10.140625" customWidth="1"/>
    <col min="13079" max="13079" width="11.7109375" customWidth="1"/>
    <col min="13080" max="13080" width="13.140625" customWidth="1"/>
    <col min="13081" max="13081" width="14.42578125" customWidth="1"/>
    <col min="13082" max="13082" width="9.42578125" bestFit="1" customWidth="1"/>
    <col min="13310" max="13310" width="5.28515625" customWidth="1"/>
    <col min="13311" max="13311" width="9" customWidth="1"/>
    <col min="13312" max="13312" width="14" customWidth="1"/>
    <col min="13313" max="13313" width="27" bestFit="1" customWidth="1"/>
    <col min="13314" max="13314" width="26.28515625" customWidth="1"/>
    <col min="13315" max="13315" width="11" customWidth="1"/>
    <col min="13316" max="13316" width="11.42578125" customWidth="1"/>
    <col min="13317" max="13317" width="9.28515625" customWidth="1"/>
    <col min="13318" max="13318" width="10" customWidth="1"/>
    <col min="13319" max="13319" width="9.85546875" customWidth="1"/>
    <col min="13320" max="13320" width="11.7109375" customWidth="1"/>
    <col min="13321" max="13321" width="11" customWidth="1"/>
    <col min="13322" max="13322" width="10.42578125" bestFit="1" customWidth="1"/>
    <col min="13323" max="13324" width="11" customWidth="1"/>
    <col min="13325" max="13326" width="17" customWidth="1"/>
    <col min="13327" max="13327" width="12.28515625" customWidth="1"/>
    <col min="13328" max="13328" width="15.42578125" customWidth="1"/>
    <col min="13329" max="13329" width="15" customWidth="1"/>
    <col min="13330" max="13330" width="26.140625" customWidth="1"/>
    <col min="13331" max="13331" width="12.85546875" customWidth="1"/>
    <col min="13332" max="13332" width="13.42578125" customWidth="1"/>
    <col min="13333" max="13333" width="10.7109375" customWidth="1"/>
    <col min="13334" max="13334" width="10.140625" customWidth="1"/>
    <col min="13335" max="13335" width="11.7109375" customWidth="1"/>
    <col min="13336" max="13336" width="13.140625" customWidth="1"/>
    <col min="13337" max="13337" width="14.42578125" customWidth="1"/>
    <col min="13338" max="13338" width="9.42578125" bestFit="1" customWidth="1"/>
    <col min="13566" max="13566" width="5.28515625" customWidth="1"/>
    <col min="13567" max="13567" width="9" customWidth="1"/>
    <col min="13568" max="13568" width="14" customWidth="1"/>
    <col min="13569" max="13569" width="27" bestFit="1" customWidth="1"/>
    <col min="13570" max="13570" width="26.28515625" customWidth="1"/>
    <col min="13571" max="13571" width="11" customWidth="1"/>
    <col min="13572" max="13572" width="11.42578125" customWidth="1"/>
    <col min="13573" max="13573" width="9.28515625" customWidth="1"/>
    <col min="13574" max="13574" width="10" customWidth="1"/>
    <col min="13575" max="13575" width="9.85546875" customWidth="1"/>
    <col min="13576" max="13576" width="11.7109375" customWidth="1"/>
    <col min="13577" max="13577" width="11" customWidth="1"/>
    <col min="13578" max="13578" width="10.42578125" bestFit="1" customWidth="1"/>
    <col min="13579" max="13580" width="11" customWidth="1"/>
    <col min="13581" max="13582" width="17" customWidth="1"/>
    <col min="13583" max="13583" width="12.28515625" customWidth="1"/>
    <col min="13584" max="13584" width="15.42578125" customWidth="1"/>
    <col min="13585" max="13585" width="15" customWidth="1"/>
    <col min="13586" max="13586" width="26.140625" customWidth="1"/>
    <col min="13587" max="13587" width="12.85546875" customWidth="1"/>
    <col min="13588" max="13588" width="13.42578125" customWidth="1"/>
    <col min="13589" max="13589" width="10.7109375" customWidth="1"/>
    <col min="13590" max="13590" width="10.140625" customWidth="1"/>
    <col min="13591" max="13591" width="11.7109375" customWidth="1"/>
    <col min="13592" max="13592" width="13.140625" customWidth="1"/>
    <col min="13593" max="13593" width="14.42578125" customWidth="1"/>
    <col min="13594" max="13594" width="9.42578125" bestFit="1" customWidth="1"/>
    <col min="13822" max="13822" width="5.28515625" customWidth="1"/>
    <col min="13823" max="13823" width="9" customWidth="1"/>
    <col min="13824" max="13824" width="14" customWidth="1"/>
    <col min="13825" max="13825" width="27" bestFit="1" customWidth="1"/>
    <col min="13826" max="13826" width="26.28515625" customWidth="1"/>
    <col min="13827" max="13827" width="11" customWidth="1"/>
    <col min="13828" max="13828" width="11.42578125" customWidth="1"/>
    <col min="13829" max="13829" width="9.28515625" customWidth="1"/>
    <col min="13830" max="13830" width="10" customWidth="1"/>
    <col min="13831" max="13831" width="9.85546875" customWidth="1"/>
    <col min="13832" max="13832" width="11.7109375" customWidth="1"/>
    <col min="13833" max="13833" width="11" customWidth="1"/>
    <col min="13834" max="13834" width="10.42578125" bestFit="1" customWidth="1"/>
    <col min="13835" max="13836" width="11" customWidth="1"/>
    <col min="13837" max="13838" width="17" customWidth="1"/>
    <col min="13839" max="13839" width="12.28515625" customWidth="1"/>
    <col min="13840" max="13840" width="15.42578125" customWidth="1"/>
    <col min="13841" max="13841" width="15" customWidth="1"/>
    <col min="13842" max="13842" width="26.140625" customWidth="1"/>
    <col min="13843" max="13843" width="12.85546875" customWidth="1"/>
    <col min="13844" max="13844" width="13.42578125" customWidth="1"/>
    <col min="13845" max="13845" width="10.7109375" customWidth="1"/>
    <col min="13846" max="13846" width="10.140625" customWidth="1"/>
    <col min="13847" max="13847" width="11.7109375" customWidth="1"/>
    <col min="13848" max="13848" width="13.140625" customWidth="1"/>
    <col min="13849" max="13849" width="14.42578125" customWidth="1"/>
    <col min="13850" max="13850" width="9.42578125" bestFit="1" customWidth="1"/>
    <col min="14078" max="14078" width="5.28515625" customWidth="1"/>
    <col min="14079" max="14079" width="9" customWidth="1"/>
    <col min="14080" max="14080" width="14" customWidth="1"/>
    <col min="14081" max="14081" width="27" bestFit="1" customWidth="1"/>
    <col min="14082" max="14082" width="26.28515625" customWidth="1"/>
    <col min="14083" max="14083" width="11" customWidth="1"/>
    <col min="14084" max="14084" width="11.42578125" customWidth="1"/>
    <col min="14085" max="14085" width="9.28515625" customWidth="1"/>
    <col min="14086" max="14086" width="10" customWidth="1"/>
    <col min="14087" max="14087" width="9.85546875" customWidth="1"/>
    <col min="14088" max="14088" width="11.7109375" customWidth="1"/>
    <col min="14089" max="14089" width="11" customWidth="1"/>
    <col min="14090" max="14090" width="10.42578125" bestFit="1" customWidth="1"/>
    <col min="14091" max="14092" width="11" customWidth="1"/>
    <col min="14093" max="14094" width="17" customWidth="1"/>
    <col min="14095" max="14095" width="12.28515625" customWidth="1"/>
    <col min="14096" max="14096" width="15.42578125" customWidth="1"/>
    <col min="14097" max="14097" width="15" customWidth="1"/>
    <col min="14098" max="14098" width="26.140625" customWidth="1"/>
    <col min="14099" max="14099" width="12.85546875" customWidth="1"/>
    <col min="14100" max="14100" width="13.42578125" customWidth="1"/>
    <col min="14101" max="14101" width="10.7109375" customWidth="1"/>
    <col min="14102" max="14102" width="10.140625" customWidth="1"/>
    <col min="14103" max="14103" width="11.7109375" customWidth="1"/>
    <col min="14104" max="14104" width="13.140625" customWidth="1"/>
    <col min="14105" max="14105" width="14.42578125" customWidth="1"/>
    <col min="14106" max="14106" width="9.42578125" bestFit="1" customWidth="1"/>
    <col min="14334" max="14334" width="5.28515625" customWidth="1"/>
    <col min="14335" max="14335" width="9" customWidth="1"/>
    <col min="14336" max="14336" width="14" customWidth="1"/>
    <col min="14337" max="14337" width="27" bestFit="1" customWidth="1"/>
    <col min="14338" max="14338" width="26.28515625" customWidth="1"/>
    <col min="14339" max="14339" width="11" customWidth="1"/>
    <col min="14340" max="14340" width="11.42578125" customWidth="1"/>
    <col min="14341" max="14341" width="9.28515625" customWidth="1"/>
    <col min="14342" max="14342" width="10" customWidth="1"/>
    <col min="14343" max="14343" width="9.85546875" customWidth="1"/>
    <col min="14344" max="14344" width="11.7109375" customWidth="1"/>
    <col min="14345" max="14345" width="11" customWidth="1"/>
    <col min="14346" max="14346" width="10.42578125" bestFit="1" customWidth="1"/>
    <col min="14347" max="14348" width="11" customWidth="1"/>
    <col min="14349" max="14350" width="17" customWidth="1"/>
    <col min="14351" max="14351" width="12.28515625" customWidth="1"/>
    <col min="14352" max="14352" width="15.42578125" customWidth="1"/>
    <col min="14353" max="14353" width="15" customWidth="1"/>
    <col min="14354" max="14354" width="26.140625" customWidth="1"/>
    <col min="14355" max="14355" width="12.85546875" customWidth="1"/>
    <col min="14356" max="14356" width="13.42578125" customWidth="1"/>
    <col min="14357" max="14357" width="10.7109375" customWidth="1"/>
    <col min="14358" max="14358" width="10.140625" customWidth="1"/>
    <col min="14359" max="14359" width="11.7109375" customWidth="1"/>
    <col min="14360" max="14360" width="13.140625" customWidth="1"/>
    <col min="14361" max="14361" width="14.42578125" customWidth="1"/>
    <col min="14362" max="14362" width="9.42578125" bestFit="1" customWidth="1"/>
    <col min="14590" max="14590" width="5.28515625" customWidth="1"/>
    <col min="14591" max="14591" width="9" customWidth="1"/>
    <col min="14592" max="14592" width="14" customWidth="1"/>
    <col min="14593" max="14593" width="27" bestFit="1" customWidth="1"/>
    <col min="14594" max="14594" width="26.28515625" customWidth="1"/>
    <col min="14595" max="14595" width="11" customWidth="1"/>
    <col min="14596" max="14596" width="11.42578125" customWidth="1"/>
    <col min="14597" max="14597" width="9.28515625" customWidth="1"/>
    <col min="14598" max="14598" width="10" customWidth="1"/>
    <col min="14599" max="14599" width="9.85546875" customWidth="1"/>
    <col min="14600" max="14600" width="11.7109375" customWidth="1"/>
    <col min="14601" max="14601" width="11" customWidth="1"/>
    <col min="14602" max="14602" width="10.42578125" bestFit="1" customWidth="1"/>
    <col min="14603" max="14604" width="11" customWidth="1"/>
    <col min="14605" max="14606" width="17" customWidth="1"/>
    <col min="14607" max="14607" width="12.28515625" customWidth="1"/>
    <col min="14608" max="14608" width="15.42578125" customWidth="1"/>
    <col min="14609" max="14609" width="15" customWidth="1"/>
    <col min="14610" max="14610" width="26.140625" customWidth="1"/>
    <col min="14611" max="14611" width="12.85546875" customWidth="1"/>
    <col min="14612" max="14612" width="13.42578125" customWidth="1"/>
    <col min="14613" max="14613" width="10.7109375" customWidth="1"/>
    <col min="14614" max="14614" width="10.140625" customWidth="1"/>
    <col min="14615" max="14615" width="11.7109375" customWidth="1"/>
    <col min="14616" max="14616" width="13.140625" customWidth="1"/>
    <col min="14617" max="14617" width="14.42578125" customWidth="1"/>
    <col min="14618" max="14618" width="9.42578125" bestFit="1" customWidth="1"/>
    <col min="14846" max="14846" width="5.28515625" customWidth="1"/>
    <col min="14847" max="14847" width="9" customWidth="1"/>
    <col min="14848" max="14848" width="14" customWidth="1"/>
    <col min="14849" max="14849" width="27" bestFit="1" customWidth="1"/>
    <col min="14850" max="14850" width="26.28515625" customWidth="1"/>
    <col min="14851" max="14851" width="11" customWidth="1"/>
    <col min="14852" max="14852" width="11.42578125" customWidth="1"/>
    <col min="14853" max="14853" width="9.28515625" customWidth="1"/>
    <col min="14854" max="14854" width="10" customWidth="1"/>
    <col min="14855" max="14855" width="9.85546875" customWidth="1"/>
    <col min="14856" max="14856" width="11.7109375" customWidth="1"/>
    <col min="14857" max="14857" width="11" customWidth="1"/>
    <col min="14858" max="14858" width="10.42578125" bestFit="1" customWidth="1"/>
    <col min="14859" max="14860" width="11" customWidth="1"/>
    <col min="14861" max="14862" width="17" customWidth="1"/>
    <col min="14863" max="14863" width="12.28515625" customWidth="1"/>
    <col min="14864" max="14864" width="15.42578125" customWidth="1"/>
    <col min="14865" max="14865" width="15" customWidth="1"/>
    <col min="14866" max="14866" width="26.140625" customWidth="1"/>
    <col min="14867" max="14867" width="12.85546875" customWidth="1"/>
    <col min="14868" max="14868" width="13.42578125" customWidth="1"/>
    <col min="14869" max="14869" width="10.7109375" customWidth="1"/>
    <col min="14870" max="14870" width="10.140625" customWidth="1"/>
    <col min="14871" max="14871" width="11.7109375" customWidth="1"/>
    <col min="14872" max="14872" width="13.140625" customWidth="1"/>
    <col min="14873" max="14873" width="14.42578125" customWidth="1"/>
    <col min="14874" max="14874" width="9.42578125" bestFit="1" customWidth="1"/>
    <col min="15102" max="15102" width="5.28515625" customWidth="1"/>
    <col min="15103" max="15103" width="9" customWidth="1"/>
    <col min="15104" max="15104" width="14" customWidth="1"/>
    <col min="15105" max="15105" width="27" bestFit="1" customWidth="1"/>
    <col min="15106" max="15106" width="26.28515625" customWidth="1"/>
    <col min="15107" max="15107" width="11" customWidth="1"/>
    <col min="15108" max="15108" width="11.42578125" customWidth="1"/>
    <col min="15109" max="15109" width="9.28515625" customWidth="1"/>
    <col min="15110" max="15110" width="10" customWidth="1"/>
    <col min="15111" max="15111" width="9.85546875" customWidth="1"/>
    <col min="15112" max="15112" width="11.7109375" customWidth="1"/>
    <col min="15113" max="15113" width="11" customWidth="1"/>
    <col min="15114" max="15114" width="10.42578125" bestFit="1" customWidth="1"/>
    <col min="15115" max="15116" width="11" customWidth="1"/>
    <col min="15117" max="15118" width="17" customWidth="1"/>
    <col min="15119" max="15119" width="12.28515625" customWidth="1"/>
    <col min="15120" max="15120" width="15.42578125" customWidth="1"/>
    <col min="15121" max="15121" width="15" customWidth="1"/>
    <col min="15122" max="15122" width="26.140625" customWidth="1"/>
    <col min="15123" max="15123" width="12.85546875" customWidth="1"/>
    <col min="15124" max="15124" width="13.42578125" customWidth="1"/>
    <col min="15125" max="15125" width="10.7109375" customWidth="1"/>
    <col min="15126" max="15126" width="10.140625" customWidth="1"/>
    <col min="15127" max="15127" width="11.7109375" customWidth="1"/>
    <col min="15128" max="15128" width="13.140625" customWidth="1"/>
    <col min="15129" max="15129" width="14.42578125" customWidth="1"/>
    <col min="15130" max="15130" width="9.42578125" bestFit="1" customWidth="1"/>
    <col min="15358" max="15358" width="5.28515625" customWidth="1"/>
    <col min="15359" max="15359" width="9" customWidth="1"/>
    <col min="15360" max="15360" width="14" customWidth="1"/>
    <col min="15361" max="15361" width="27" bestFit="1" customWidth="1"/>
    <col min="15362" max="15362" width="26.28515625" customWidth="1"/>
    <col min="15363" max="15363" width="11" customWidth="1"/>
    <col min="15364" max="15364" width="11.42578125" customWidth="1"/>
    <col min="15365" max="15365" width="9.28515625" customWidth="1"/>
    <col min="15366" max="15366" width="10" customWidth="1"/>
    <col min="15367" max="15367" width="9.85546875" customWidth="1"/>
    <col min="15368" max="15368" width="11.7109375" customWidth="1"/>
    <col min="15369" max="15369" width="11" customWidth="1"/>
    <col min="15370" max="15370" width="10.42578125" bestFit="1" customWidth="1"/>
    <col min="15371" max="15372" width="11" customWidth="1"/>
    <col min="15373" max="15374" width="17" customWidth="1"/>
    <col min="15375" max="15375" width="12.28515625" customWidth="1"/>
    <col min="15376" max="15376" width="15.42578125" customWidth="1"/>
    <col min="15377" max="15377" width="15" customWidth="1"/>
    <col min="15378" max="15378" width="26.140625" customWidth="1"/>
    <col min="15379" max="15379" width="12.85546875" customWidth="1"/>
    <col min="15380" max="15380" width="13.42578125" customWidth="1"/>
    <col min="15381" max="15381" width="10.7109375" customWidth="1"/>
    <col min="15382" max="15382" width="10.140625" customWidth="1"/>
    <col min="15383" max="15383" width="11.7109375" customWidth="1"/>
    <col min="15384" max="15384" width="13.140625" customWidth="1"/>
    <col min="15385" max="15385" width="14.42578125" customWidth="1"/>
    <col min="15386" max="15386" width="9.42578125" bestFit="1" customWidth="1"/>
    <col min="15614" max="15614" width="5.28515625" customWidth="1"/>
    <col min="15615" max="15615" width="9" customWidth="1"/>
    <col min="15616" max="15616" width="14" customWidth="1"/>
    <col min="15617" max="15617" width="27" bestFit="1" customWidth="1"/>
    <col min="15618" max="15618" width="26.28515625" customWidth="1"/>
    <col min="15619" max="15619" width="11" customWidth="1"/>
    <col min="15620" max="15620" width="11.42578125" customWidth="1"/>
    <col min="15621" max="15621" width="9.28515625" customWidth="1"/>
    <col min="15622" max="15622" width="10" customWidth="1"/>
    <col min="15623" max="15623" width="9.85546875" customWidth="1"/>
    <col min="15624" max="15624" width="11.7109375" customWidth="1"/>
    <col min="15625" max="15625" width="11" customWidth="1"/>
    <col min="15626" max="15626" width="10.42578125" bestFit="1" customWidth="1"/>
    <col min="15627" max="15628" width="11" customWidth="1"/>
    <col min="15629" max="15630" width="17" customWidth="1"/>
    <col min="15631" max="15631" width="12.28515625" customWidth="1"/>
    <col min="15632" max="15632" width="15.42578125" customWidth="1"/>
    <col min="15633" max="15633" width="15" customWidth="1"/>
    <col min="15634" max="15634" width="26.140625" customWidth="1"/>
    <col min="15635" max="15635" width="12.85546875" customWidth="1"/>
    <col min="15636" max="15636" width="13.42578125" customWidth="1"/>
    <col min="15637" max="15637" width="10.7109375" customWidth="1"/>
    <col min="15638" max="15638" width="10.140625" customWidth="1"/>
    <col min="15639" max="15639" width="11.7109375" customWidth="1"/>
    <col min="15640" max="15640" width="13.140625" customWidth="1"/>
    <col min="15641" max="15641" width="14.42578125" customWidth="1"/>
    <col min="15642" max="15642" width="9.42578125" bestFit="1" customWidth="1"/>
    <col min="15870" max="15870" width="5.28515625" customWidth="1"/>
    <col min="15871" max="15871" width="9" customWidth="1"/>
    <col min="15872" max="15872" width="14" customWidth="1"/>
    <col min="15873" max="15873" width="27" bestFit="1" customWidth="1"/>
    <col min="15874" max="15874" width="26.28515625" customWidth="1"/>
    <col min="15875" max="15875" width="11" customWidth="1"/>
    <col min="15876" max="15876" width="11.42578125" customWidth="1"/>
    <col min="15877" max="15877" width="9.28515625" customWidth="1"/>
    <col min="15878" max="15878" width="10" customWidth="1"/>
    <col min="15879" max="15879" width="9.85546875" customWidth="1"/>
    <col min="15880" max="15880" width="11.7109375" customWidth="1"/>
    <col min="15881" max="15881" width="11" customWidth="1"/>
    <col min="15882" max="15882" width="10.42578125" bestFit="1" customWidth="1"/>
    <col min="15883" max="15884" width="11" customWidth="1"/>
    <col min="15885" max="15886" width="17" customWidth="1"/>
    <col min="15887" max="15887" width="12.28515625" customWidth="1"/>
    <col min="15888" max="15888" width="15.42578125" customWidth="1"/>
    <col min="15889" max="15889" width="15" customWidth="1"/>
    <col min="15890" max="15890" width="26.140625" customWidth="1"/>
    <col min="15891" max="15891" width="12.85546875" customWidth="1"/>
    <col min="15892" max="15892" width="13.42578125" customWidth="1"/>
    <col min="15893" max="15893" width="10.7109375" customWidth="1"/>
    <col min="15894" max="15894" width="10.140625" customWidth="1"/>
    <col min="15895" max="15895" width="11.7109375" customWidth="1"/>
    <col min="15896" max="15896" width="13.140625" customWidth="1"/>
    <col min="15897" max="15897" width="14.42578125" customWidth="1"/>
    <col min="15898" max="15898" width="9.42578125" bestFit="1" customWidth="1"/>
    <col min="16126" max="16126" width="5.28515625" customWidth="1"/>
    <col min="16127" max="16127" width="9" customWidth="1"/>
    <col min="16128" max="16128" width="14" customWidth="1"/>
    <col min="16129" max="16129" width="27" bestFit="1" customWidth="1"/>
    <col min="16130" max="16130" width="26.28515625" customWidth="1"/>
    <col min="16131" max="16131" width="11" customWidth="1"/>
    <col min="16132" max="16132" width="11.42578125" customWidth="1"/>
    <col min="16133" max="16133" width="9.28515625" customWidth="1"/>
    <col min="16134" max="16134" width="10" customWidth="1"/>
    <col min="16135" max="16135" width="9.85546875" customWidth="1"/>
    <col min="16136" max="16136" width="11.7109375" customWidth="1"/>
    <col min="16137" max="16137" width="11" customWidth="1"/>
    <col min="16138" max="16138" width="10.42578125" bestFit="1" customWidth="1"/>
    <col min="16139" max="16140" width="11" customWidth="1"/>
    <col min="16141" max="16142" width="17" customWidth="1"/>
    <col min="16143" max="16143" width="12.28515625" customWidth="1"/>
    <col min="16144" max="16144" width="15.42578125" customWidth="1"/>
    <col min="16145" max="16145" width="15" customWidth="1"/>
    <col min="16146" max="16146" width="26.140625" customWidth="1"/>
    <col min="16147" max="16147" width="12.85546875" customWidth="1"/>
    <col min="16148" max="16148" width="13.42578125" customWidth="1"/>
    <col min="16149" max="16149" width="10.7109375" customWidth="1"/>
    <col min="16150" max="16150" width="10.140625" customWidth="1"/>
    <col min="16151" max="16151" width="11.7109375" customWidth="1"/>
    <col min="16152" max="16152" width="13.140625" customWidth="1"/>
    <col min="16153" max="16153" width="14.42578125" customWidth="1"/>
    <col min="16154" max="16154" width="9.42578125" bestFit="1" customWidth="1"/>
  </cols>
  <sheetData>
    <row r="1" spans="1:30" ht="13.5" customHeight="1" x14ac:dyDescent="0.25">
      <c r="A1" s="18"/>
      <c r="B1" s="18"/>
      <c r="C1" s="18"/>
      <c r="D1" s="18"/>
      <c r="E1" s="18"/>
      <c r="F1" s="18"/>
      <c r="G1" s="18"/>
      <c r="H1" s="133"/>
      <c r="I1" s="18"/>
      <c r="J1" s="18"/>
      <c r="K1" s="18"/>
      <c r="L1" s="113"/>
      <c r="M1" s="99"/>
      <c r="N1" s="18"/>
      <c r="O1" s="18"/>
      <c r="P1" s="18"/>
      <c r="Q1" s="18"/>
      <c r="R1" s="18"/>
      <c r="S1" s="90"/>
      <c r="T1" s="18"/>
      <c r="U1" s="18"/>
      <c r="V1" s="18"/>
      <c r="W1" s="18"/>
      <c r="X1" s="18"/>
      <c r="Y1" s="18"/>
      <c r="Z1" s="42"/>
    </row>
    <row r="2" spans="1:30" s="2" customFormat="1" ht="22.5" customHeight="1" x14ac:dyDescent="0.3">
      <c r="A2" s="137" t="s">
        <v>240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  <c r="Y2" s="137"/>
      <c r="Z2" s="137"/>
      <c r="AA2" s="77"/>
      <c r="AC2" s="2" t="s">
        <v>0</v>
      </c>
      <c r="AD2" s="2" t="s">
        <v>0</v>
      </c>
    </row>
    <row r="3" spans="1:30" s="3" customFormat="1" ht="33" customHeight="1" x14ac:dyDescent="0.25">
      <c r="A3" s="138" t="s">
        <v>229</v>
      </c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8"/>
      <c r="R3" s="138"/>
      <c r="S3" s="138"/>
      <c r="T3" s="138"/>
      <c r="U3" s="138"/>
      <c r="V3" s="138"/>
      <c r="W3" s="138"/>
      <c r="X3" s="138"/>
      <c r="Y3" s="138"/>
      <c r="Z3" s="138"/>
      <c r="AA3" s="78"/>
    </row>
    <row r="4" spans="1:30" s="4" customFormat="1" ht="29.25" customHeight="1" x14ac:dyDescent="0.25">
      <c r="A4" s="139" t="s">
        <v>1</v>
      </c>
      <c r="B4" s="139"/>
      <c r="C4" s="139"/>
      <c r="D4" s="139"/>
      <c r="E4" s="139"/>
      <c r="F4" s="139"/>
      <c r="G4" s="139"/>
      <c r="H4" s="139"/>
      <c r="I4" s="139"/>
      <c r="J4" s="139"/>
      <c r="K4" s="139"/>
      <c r="L4" s="139"/>
      <c r="M4" s="139"/>
      <c r="N4" s="139"/>
      <c r="O4" s="139"/>
      <c r="P4" s="139"/>
      <c r="Q4" s="139"/>
      <c r="R4" s="139"/>
      <c r="S4" s="139"/>
      <c r="T4" s="139"/>
      <c r="U4" s="139"/>
      <c r="V4" s="139"/>
      <c r="W4" s="139"/>
      <c r="X4" s="139"/>
      <c r="Y4" s="139"/>
      <c r="Z4" s="139"/>
      <c r="AA4" s="79"/>
    </row>
    <row r="5" spans="1:30" s="5" customFormat="1" ht="77.25" customHeight="1" x14ac:dyDescent="0.25">
      <c r="A5" s="8"/>
      <c r="B5" s="140" t="s">
        <v>2</v>
      </c>
      <c r="C5" s="140"/>
      <c r="D5" s="140" t="s">
        <v>3</v>
      </c>
      <c r="E5" s="140"/>
      <c r="F5" s="141" t="s">
        <v>248</v>
      </c>
      <c r="G5" s="141"/>
      <c r="H5" s="140" t="s">
        <v>4</v>
      </c>
      <c r="I5" s="140"/>
      <c r="J5" s="140" t="s">
        <v>5</v>
      </c>
      <c r="K5" s="140"/>
      <c r="L5" s="107" t="s">
        <v>257</v>
      </c>
      <c r="M5" s="106" t="s">
        <v>6</v>
      </c>
      <c r="N5" s="136" t="s">
        <v>7</v>
      </c>
      <c r="O5" s="136"/>
      <c r="P5" s="135" t="s">
        <v>242</v>
      </c>
      <c r="Q5" s="135"/>
      <c r="R5" s="135"/>
      <c r="S5" s="136" t="s">
        <v>8</v>
      </c>
      <c r="T5" s="136"/>
      <c r="U5" s="136" t="s">
        <v>91</v>
      </c>
      <c r="V5" s="136"/>
      <c r="W5" s="136"/>
      <c r="X5" s="136"/>
      <c r="Y5" s="136"/>
      <c r="Z5" s="136"/>
      <c r="AA5" s="80"/>
    </row>
    <row r="6" spans="1:30" s="6" customFormat="1" ht="100.5" customHeight="1" x14ac:dyDescent="0.25">
      <c r="A6" s="10" t="s">
        <v>10</v>
      </c>
      <c r="B6" s="10" t="s">
        <v>11</v>
      </c>
      <c r="C6" s="10" t="s">
        <v>12</v>
      </c>
      <c r="D6" s="10" t="s">
        <v>174</v>
      </c>
      <c r="E6" s="10" t="s">
        <v>196</v>
      </c>
      <c r="F6" s="67" t="s">
        <v>225</v>
      </c>
      <c r="G6" s="67" t="s">
        <v>241</v>
      </c>
      <c r="H6" s="10" t="s">
        <v>213</v>
      </c>
      <c r="I6" s="10" t="s">
        <v>249</v>
      </c>
      <c r="J6" s="10" t="s">
        <v>13</v>
      </c>
      <c r="K6" s="111" t="s">
        <v>281</v>
      </c>
      <c r="L6" s="108" t="s">
        <v>255</v>
      </c>
      <c r="M6" s="10" t="s">
        <v>284</v>
      </c>
      <c r="N6" s="60" t="s">
        <v>185</v>
      </c>
      <c r="O6" s="60" t="s">
        <v>186</v>
      </c>
      <c r="P6" s="60" t="s">
        <v>214</v>
      </c>
      <c r="Q6" s="60" t="s">
        <v>215</v>
      </c>
      <c r="R6" s="60" t="s">
        <v>22</v>
      </c>
      <c r="S6" s="83" t="s">
        <v>15</v>
      </c>
      <c r="T6" s="9" t="s">
        <v>16</v>
      </c>
      <c r="U6" s="9" t="s">
        <v>216</v>
      </c>
      <c r="V6" s="9" t="s">
        <v>217</v>
      </c>
      <c r="W6" s="9" t="s">
        <v>19</v>
      </c>
      <c r="X6" s="9" t="s">
        <v>20</v>
      </c>
      <c r="Y6" s="45" t="s">
        <v>233</v>
      </c>
      <c r="Z6" s="105" t="s">
        <v>234</v>
      </c>
    </row>
    <row r="7" spans="1:30" ht="17.25" x14ac:dyDescent="0.25">
      <c r="A7" s="46"/>
      <c r="B7" s="47"/>
      <c r="C7" s="47"/>
      <c r="D7" s="48"/>
      <c r="E7" s="49"/>
      <c r="F7" s="50"/>
      <c r="G7" s="50"/>
      <c r="H7" s="51"/>
      <c r="I7" s="51"/>
      <c r="J7" s="27">
        <f>H7+I7</f>
        <v>0</v>
      </c>
      <c r="K7" s="119" t="str">
        <f>IF(J7&gt;0,IF(J7&gt;305,"Errore! MAX 305",IF(NETWORKDAYS.INTL(F7,G7,11,'MENU TENDINA'!H$11:H$22)=J7,"ok","Errore! Verificare Giorni")),"")</f>
        <v/>
      </c>
      <c r="L7" s="104" t="str">
        <f>IF(J7&gt;0,NETWORKDAYS.INTL(F7,G7,11,'MENU TENDINA'!$H$11:$H$22),"")</f>
        <v/>
      </c>
      <c r="M7" s="85"/>
      <c r="N7" s="28">
        <f>IF(H7&gt;0,30.78,0)</f>
        <v>0</v>
      </c>
      <c r="O7" s="29">
        <f>IF(I7&gt;0,20.29,0)</f>
        <v>0</v>
      </c>
      <c r="P7" s="29">
        <f>ROUND(H7*N7,2)</f>
        <v>0</v>
      </c>
      <c r="Q7" s="29">
        <f>ROUND(I7*O7,2)</f>
        <v>0</v>
      </c>
      <c r="R7" s="30">
        <f>ROUND(P7+Q7,2)</f>
        <v>0</v>
      </c>
      <c r="S7" s="95">
        <f>IF(M7=0,0,IF((M7&lt;5000),5000,M7))</f>
        <v>0</v>
      </c>
      <c r="T7" s="32">
        <f>IF(S7=0,0,ROUND((S7-5000)/(20000-5000),2))</f>
        <v>0</v>
      </c>
      <c r="U7" s="32">
        <f>IF(H7&gt;0,ROUND((T7*N7),2),0)</f>
        <v>0</v>
      </c>
      <c r="V7" s="34">
        <f>IF(H7&gt;0,ROUND(N7-U7,2),0)</f>
        <v>0</v>
      </c>
      <c r="W7" s="32">
        <f>IF(I7&gt;0,(ROUND((T7*O7),2)),0)</f>
        <v>0</v>
      </c>
      <c r="X7" s="34">
        <f>IF(I7&gt;0,(ROUND(O7-W7,2)),0)</f>
        <v>0</v>
      </c>
      <c r="Y7" s="31">
        <f>ROUND((U7*H7)+(W7*I7),2)</f>
        <v>0</v>
      </c>
      <c r="Z7" s="110">
        <f>ROUND((V7*H7)+(X7*I7),2)</f>
        <v>0</v>
      </c>
    </row>
    <row r="8" spans="1:30" ht="17.25" x14ac:dyDescent="0.25">
      <c r="A8" s="46"/>
      <c r="B8" s="47"/>
      <c r="C8" s="47"/>
      <c r="D8" s="48"/>
      <c r="E8" s="49"/>
      <c r="F8" s="50"/>
      <c r="G8" s="50"/>
      <c r="H8" s="51"/>
      <c r="I8" s="51"/>
      <c r="J8" s="27">
        <f t="shared" ref="J8:J71" si="0">H8+I8</f>
        <v>0</v>
      </c>
      <c r="K8" s="119" t="str">
        <f>IF(J8&gt;0,IF(J8&gt;305,"Errore! MAX 305",IF(NETWORKDAYS.INTL(F8,G8,11,'MENU TENDINA'!H$11:H$22)=J8,"ok","Errore! Verificare Giorni")),"")</f>
        <v/>
      </c>
      <c r="L8" s="104" t="str">
        <f>IF(J8&gt;0,NETWORKDAYS.INTL(F8,G8,11,'MENU TENDINA'!$H$11:$H$22),"")</f>
        <v/>
      </c>
      <c r="M8" s="85"/>
      <c r="N8" s="28">
        <f t="shared" ref="N8:N71" si="1">IF(H8&gt;0,30.78,0)</f>
        <v>0</v>
      </c>
      <c r="O8" s="29">
        <f t="shared" ref="O8:O71" si="2">IF(I8&gt;0,20.29,0)</f>
        <v>0</v>
      </c>
      <c r="P8" s="29">
        <f t="shared" ref="P8:P71" si="3">ROUND(H8*N8,2)</f>
        <v>0</v>
      </c>
      <c r="Q8" s="29">
        <f t="shared" ref="Q8:Q71" si="4">ROUND(I8*O8,2)</f>
        <v>0</v>
      </c>
      <c r="R8" s="30">
        <f t="shared" ref="R8:R71" si="5">ROUND(P8+Q8,2)</f>
        <v>0</v>
      </c>
      <c r="S8" s="95">
        <f t="shared" ref="S8:S71" si="6">IF(M8=0,0,IF((M8&lt;5000),5000,M8))</f>
        <v>0</v>
      </c>
      <c r="T8" s="32">
        <f t="shared" ref="T8:T71" si="7">IF(S8=0,0,ROUND((S8-5000)/(20000-5000),2))</f>
        <v>0</v>
      </c>
      <c r="U8" s="32">
        <f t="shared" ref="U8:U71" si="8">IF(H8&gt;0,ROUND((T8*N8),2),0)</f>
        <v>0</v>
      </c>
      <c r="V8" s="34">
        <f t="shared" ref="V8:V71" si="9">IF(H8&gt;0,ROUND(N8-U8,2),0)</f>
        <v>0</v>
      </c>
      <c r="W8" s="32">
        <f t="shared" ref="W8:W71" si="10">IF(I8&gt;0,(ROUND((T8*O8),2)),0)</f>
        <v>0</v>
      </c>
      <c r="X8" s="34">
        <f t="shared" ref="X8:X71" si="11">IF(I8&gt;0,(ROUND(O8-W8,2)),0)</f>
        <v>0</v>
      </c>
      <c r="Y8" s="31">
        <f t="shared" ref="Y8:Y71" si="12">ROUND((U8*H8)+(W8*I8),2)</f>
        <v>0</v>
      </c>
      <c r="Z8" s="110">
        <f t="shared" ref="Z8:Z71" si="13">ROUND((V8*H8)+(X8*I8),2)</f>
        <v>0</v>
      </c>
    </row>
    <row r="9" spans="1:30" ht="17.25" x14ac:dyDescent="0.25">
      <c r="A9" s="46"/>
      <c r="B9" s="47"/>
      <c r="C9" s="47"/>
      <c r="D9" s="48"/>
      <c r="E9" s="49"/>
      <c r="F9" s="50"/>
      <c r="G9" s="50"/>
      <c r="H9" s="51"/>
      <c r="I9" s="51"/>
      <c r="J9" s="27">
        <f t="shared" si="0"/>
        <v>0</v>
      </c>
      <c r="K9" s="119" t="str">
        <f>IF(J9&gt;0,IF(J9&gt;305,"Errore! MAX 305",IF(NETWORKDAYS.INTL(F9,G9,11,'MENU TENDINA'!H$11:H$22)=J9,"ok","Errore! Verificare Giorni")),"")</f>
        <v/>
      </c>
      <c r="L9" s="104" t="str">
        <f>IF(J9&gt;0,NETWORKDAYS.INTL(F9,G9,11,'MENU TENDINA'!$H$11:$H$22),"")</f>
        <v/>
      </c>
      <c r="M9" s="85"/>
      <c r="N9" s="28">
        <f t="shared" si="1"/>
        <v>0</v>
      </c>
      <c r="O9" s="29">
        <f t="shared" si="2"/>
        <v>0</v>
      </c>
      <c r="P9" s="29">
        <f t="shared" si="3"/>
        <v>0</v>
      </c>
      <c r="Q9" s="29">
        <f t="shared" si="4"/>
        <v>0</v>
      </c>
      <c r="R9" s="30">
        <f t="shared" si="5"/>
        <v>0</v>
      </c>
      <c r="S9" s="95">
        <f t="shared" si="6"/>
        <v>0</v>
      </c>
      <c r="T9" s="32">
        <f t="shared" si="7"/>
        <v>0</v>
      </c>
      <c r="U9" s="32">
        <f t="shared" si="8"/>
        <v>0</v>
      </c>
      <c r="V9" s="34">
        <f t="shared" si="9"/>
        <v>0</v>
      </c>
      <c r="W9" s="32">
        <f t="shared" si="10"/>
        <v>0</v>
      </c>
      <c r="X9" s="34">
        <f t="shared" si="11"/>
        <v>0</v>
      </c>
      <c r="Y9" s="31">
        <f t="shared" si="12"/>
        <v>0</v>
      </c>
      <c r="Z9" s="110">
        <f t="shared" si="13"/>
        <v>0</v>
      </c>
    </row>
    <row r="10" spans="1:30" ht="17.25" x14ac:dyDescent="0.25">
      <c r="A10" s="46"/>
      <c r="B10" s="47"/>
      <c r="C10" s="47"/>
      <c r="D10" s="48"/>
      <c r="E10" s="49"/>
      <c r="F10" s="50"/>
      <c r="G10" s="50"/>
      <c r="H10" s="51"/>
      <c r="I10" s="51"/>
      <c r="J10" s="27">
        <f t="shared" si="0"/>
        <v>0</v>
      </c>
      <c r="K10" s="119" t="str">
        <f>IF(J10&gt;0,IF(J10&gt;305,"Errore! MAX 305",IF(NETWORKDAYS.INTL(F10,G10,11,'MENU TENDINA'!H$11:H$22)=J10,"ok","Errore! Verificare Giorni")),"")</f>
        <v/>
      </c>
      <c r="L10" s="104" t="str">
        <f>IF(J10&gt;0,NETWORKDAYS.INTL(F10,G10,11,'MENU TENDINA'!$H$11:$H$22),"")</f>
        <v/>
      </c>
      <c r="M10" s="85"/>
      <c r="N10" s="28">
        <f t="shared" si="1"/>
        <v>0</v>
      </c>
      <c r="O10" s="29">
        <f t="shared" si="2"/>
        <v>0</v>
      </c>
      <c r="P10" s="29">
        <f t="shared" si="3"/>
        <v>0</v>
      </c>
      <c r="Q10" s="29">
        <f t="shared" si="4"/>
        <v>0</v>
      </c>
      <c r="R10" s="30">
        <f t="shared" si="5"/>
        <v>0</v>
      </c>
      <c r="S10" s="95">
        <f t="shared" si="6"/>
        <v>0</v>
      </c>
      <c r="T10" s="32">
        <f t="shared" si="7"/>
        <v>0</v>
      </c>
      <c r="U10" s="32">
        <f t="shared" si="8"/>
        <v>0</v>
      </c>
      <c r="V10" s="34">
        <f t="shared" si="9"/>
        <v>0</v>
      </c>
      <c r="W10" s="32">
        <f t="shared" si="10"/>
        <v>0</v>
      </c>
      <c r="X10" s="34">
        <f t="shared" si="11"/>
        <v>0</v>
      </c>
      <c r="Y10" s="31">
        <f t="shared" si="12"/>
        <v>0</v>
      </c>
      <c r="Z10" s="110">
        <f t="shared" si="13"/>
        <v>0</v>
      </c>
    </row>
    <row r="11" spans="1:30" ht="17.25" x14ac:dyDescent="0.25">
      <c r="A11" s="46"/>
      <c r="B11" s="47"/>
      <c r="C11" s="47"/>
      <c r="D11" s="48"/>
      <c r="E11" s="49"/>
      <c r="F11" s="50"/>
      <c r="G11" s="50"/>
      <c r="H11" s="51"/>
      <c r="I11" s="51"/>
      <c r="J11" s="27">
        <f t="shared" si="0"/>
        <v>0</v>
      </c>
      <c r="K11" s="119" t="str">
        <f>IF(J11&gt;0,IF(J11&gt;305,"Errore! MAX 305",IF(NETWORKDAYS.INTL(F11,G11,11,'MENU TENDINA'!H$11:H$22)=J11,"ok","Errore! Verificare Giorni")),"")</f>
        <v/>
      </c>
      <c r="L11" s="104" t="str">
        <f>IF(J11&gt;0,NETWORKDAYS.INTL(F11,G11,11,'MENU TENDINA'!$H$11:$H$22),"")</f>
        <v/>
      </c>
      <c r="M11" s="85"/>
      <c r="N11" s="28">
        <f t="shared" si="1"/>
        <v>0</v>
      </c>
      <c r="O11" s="29">
        <f t="shared" si="2"/>
        <v>0</v>
      </c>
      <c r="P11" s="29">
        <f t="shared" si="3"/>
        <v>0</v>
      </c>
      <c r="Q11" s="29">
        <f t="shared" si="4"/>
        <v>0</v>
      </c>
      <c r="R11" s="30">
        <f t="shared" si="5"/>
        <v>0</v>
      </c>
      <c r="S11" s="95">
        <f t="shared" si="6"/>
        <v>0</v>
      </c>
      <c r="T11" s="32">
        <f t="shared" si="7"/>
        <v>0</v>
      </c>
      <c r="U11" s="32">
        <f t="shared" si="8"/>
        <v>0</v>
      </c>
      <c r="V11" s="34">
        <f t="shared" si="9"/>
        <v>0</v>
      </c>
      <c r="W11" s="32">
        <f t="shared" si="10"/>
        <v>0</v>
      </c>
      <c r="X11" s="34">
        <f t="shared" si="11"/>
        <v>0</v>
      </c>
      <c r="Y11" s="31">
        <f t="shared" si="12"/>
        <v>0</v>
      </c>
      <c r="Z11" s="110">
        <f t="shared" si="13"/>
        <v>0</v>
      </c>
    </row>
    <row r="12" spans="1:30" ht="17.25" x14ac:dyDescent="0.25">
      <c r="A12" s="46"/>
      <c r="B12" s="47"/>
      <c r="C12" s="47"/>
      <c r="D12" s="48"/>
      <c r="E12" s="49"/>
      <c r="F12" s="50"/>
      <c r="G12" s="50"/>
      <c r="H12" s="51"/>
      <c r="I12" s="51"/>
      <c r="J12" s="27">
        <f t="shared" si="0"/>
        <v>0</v>
      </c>
      <c r="K12" s="119" t="str">
        <f>IF(J12&gt;0,IF(J12&gt;305,"Errore! MAX 305",IF(NETWORKDAYS.INTL(F12,G12,11,'MENU TENDINA'!H$11:H$22)=J12,"ok","Errore! Verificare Giorni")),"")</f>
        <v/>
      </c>
      <c r="L12" s="104" t="str">
        <f>IF(J12&gt;0,NETWORKDAYS.INTL(F12,G12,11,'MENU TENDINA'!$H$11:$H$22),"")</f>
        <v/>
      </c>
      <c r="M12" s="85"/>
      <c r="N12" s="28">
        <f t="shared" si="1"/>
        <v>0</v>
      </c>
      <c r="O12" s="29">
        <f t="shared" si="2"/>
        <v>0</v>
      </c>
      <c r="P12" s="29">
        <f t="shared" si="3"/>
        <v>0</v>
      </c>
      <c r="Q12" s="29">
        <f t="shared" si="4"/>
        <v>0</v>
      </c>
      <c r="R12" s="30">
        <f t="shared" si="5"/>
        <v>0</v>
      </c>
      <c r="S12" s="95">
        <f t="shared" si="6"/>
        <v>0</v>
      </c>
      <c r="T12" s="32">
        <f t="shared" si="7"/>
        <v>0</v>
      </c>
      <c r="U12" s="32">
        <f t="shared" si="8"/>
        <v>0</v>
      </c>
      <c r="V12" s="34">
        <f t="shared" si="9"/>
        <v>0</v>
      </c>
      <c r="W12" s="32">
        <f t="shared" si="10"/>
        <v>0</v>
      </c>
      <c r="X12" s="34">
        <f t="shared" si="11"/>
        <v>0</v>
      </c>
      <c r="Y12" s="31">
        <f t="shared" si="12"/>
        <v>0</v>
      </c>
      <c r="Z12" s="110">
        <f t="shared" si="13"/>
        <v>0</v>
      </c>
    </row>
    <row r="13" spans="1:30" ht="17.25" x14ac:dyDescent="0.25">
      <c r="A13" s="46"/>
      <c r="B13" s="47"/>
      <c r="C13" s="47"/>
      <c r="D13" s="48"/>
      <c r="E13" s="49"/>
      <c r="F13" s="50"/>
      <c r="G13" s="50"/>
      <c r="H13" s="51"/>
      <c r="I13" s="51"/>
      <c r="J13" s="27">
        <f t="shared" si="0"/>
        <v>0</v>
      </c>
      <c r="K13" s="119" t="str">
        <f>IF(J13&gt;0,IF(J13&gt;305,"Errore! MAX 305",IF(NETWORKDAYS.INTL(F13,G13,11,'MENU TENDINA'!H$11:H$22)=J13,"ok","Errore! Verificare Giorni")),"")</f>
        <v/>
      </c>
      <c r="L13" s="104" t="str">
        <f>IF(J13&gt;0,NETWORKDAYS.INTL(F13,G13,11,'MENU TENDINA'!$H$11:$H$22),"")</f>
        <v/>
      </c>
      <c r="M13" s="85"/>
      <c r="N13" s="28">
        <f t="shared" si="1"/>
        <v>0</v>
      </c>
      <c r="O13" s="29">
        <f t="shared" si="2"/>
        <v>0</v>
      </c>
      <c r="P13" s="29">
        <f t="shared" si="3"/>
        <v>0</v>
      </c>
      <c r="Q13" s="29">
        <f t="shared" si="4"/>
        <v>0</v>
      </c>
      <c r="R13" s="30">
        <f t="shared" si="5"/>
        <v>0</v>
      </c>
      <c r="S13" s="95">
        <f t="shared" si="6"/>
        <v>0</v>
      </c>
      <c r="T13" s="32">
        <f t="shared" si="7"/>
        <v>0</v>
      </c>
      <c r="U13" s="32">
        <f t="shared" si="8"/>
        <v>0</v>
      </c>
      <c r="V13" s="34">
        <f t="shared" si="9"/>
        <v>0</v>
      </c>
      <c r="W13" s="32">
        <f t="shared" si="10"/>
        <v>0</v>
      </c>
      <c r="X13" s="34">
        <f t="shared" si="11"/>
        <v>0</v>
      </c>
      <c r="Y13" s="31">
        <f t="shared" si="12"/>
        <v>0</v>
      </c>
      <c r="Z13" s="110">
        <f t="shared" si="13"/>
        <v>0</v>
      </c>
    </row>
    <row r="14" spans="1:30" ht="17.25" x14ac:dyDescent="0.25">
      <c r="A14" s="46"/>
      <c r="B14" s="47"/>
      <c r="C14" s="47"/>
      <c r="D14" s="48"/>
      <c r="E14" s="49"/>
      <c r="F14" s="50"/>
      <c r="G14" s="50"/>
      <c r="H14" s="51"/>
      <c r="I14" s="51"/>
      <c r="J14" s="27">
        <f t="shared" si="0"/>
        <v>0</v>
      </c>
      <c r="K14" s="119" t="str">
        <f>IF(J14&gt;0,IF(J14&gt;305,"Errore! MAX 305",IF(NETWORKDAYS.INTL(F14,G14,11,'MENU TENDINA'!H$11:H$22)=J14,"ok","Errore! Verificare Giorni")),"")</f>
        <v/>
      </c>
      <c r="L14" s="104" t="str">
        <f>IF(J14&gt;0,NETWORKDAYS.INTL(F14,G14,11,'MENU TENDINA'!$H$11:$H$22),"")</f>
        <v/>
      </c>
      <c r="M14" s="85"/>
      <c r="N14" s="28">
        <f t="shared" si="1"/>
        <v>0</v>
      </c>
      <c r="O14" s="29">
        <f t="shared" si="2"/>
        <v>0</v>
      </c>
      <c r="P14" s="29">
        <f t="shared" si="3"/>
        <v>0</v>
      </c>
      <c r="Q14" s="29">
        <f t="shared" si="4"/>
        <v>0</v>
      </c>
      <c r="R14" s="30">
        <f t="shared" si="5"/>
        <v>0</v>
      </c>
      <c r="S14" s="95">
        <f t="shared" si="6"/>
        <v>0</v>
      </c>
      <c r="T14" s="32">
        <f t="shared" si="7"/>
        <v>0</v>
      </c>
      <c r="U14" s="32">
        <f t="shared" si="8"/>
        <v>0</v>
      </c>
      <c r="V14" s="34">
        <f t="shared" si="9"/>
        <v>0</v>
      </c>
      <c r="W14" s="32">
        <f t="shared" si="10"/>
        <v>0</v>
      </c>
      <c r="X14" s="34">
        <f t="shared" si="11"/>
        <v>0</v>
      </c>
      <c r="Y14" s="31">
        <f t="shared" si="12"/>
        <v>0</v>
      </c>
      <c r="Z14" s="110">
        <f t="shared" si="13"/>
        <v>0</v>
      </c>
    </row>
    <row r="15" spans="1:30" ht="17.25" x14ac:dyDescent="0.25">
      <c r="A15" s="46"/>
      <c r="B15" s="47"/>
      <c r="C15" s="47"/>
      <c r="D15" s="48"/>
      <c r="E15" s="49"/>
      <c r="F15" s="50"/>
      <c r="G15" s="50"/>
      <c r="H15" s="51"/>
      <c r="I15" s="51"/>
      <c r="J15" s="27">
        <f t="shared" si="0"/>
        <v>0</v>
      </c>
      <c r="K15" s="119" t="str">
        <f>IF(J15&gt;0,IF(J15&gt;305,"Errore! MAX 305",IF(NETWORKDAYS.INTL(F15,G15,11,'MENU TENDINA'!H$11:H$22)=J15,"ok","Errore! Verificare Giorni")),"")</f>
        <v/>
      </c>
      <c r="L15" s="104" t="str">
        <f>IF(J15&gt;0,NETWORKDAYS.INTL(F15,G15,11,'MENU TENDINA'!$H$11:$H$22),"")</f>
        <v/>
      </c>
      <c r="M15" s="85"/>
      <c r="N15" s="28">
        <f t="shared" si="1"/>
        <v>0</v>
      </c>
      <c r="O15" s="29">
        <f t="shared" si="2"/>
        <v>0</v>
      </c>
      <c r="P15" s="29">
        <f t="shared" si="3"/>
        <v>0</v>
      </c>
      <c r="Q15" s="29">
        <f t="shared" si="4"/>
        <v>0</v>
      </c>
      <c r="R15" s="30">
        <f t="shared" si="5"/>
        <v>0</v>
      </c>
      <c r="S15" s="95">
        <f t="shared" si="6"/>
        <v>0</v>
      </c>
      <c r="T15" s="32">
        <f t="shared" si="7"/>
        <v>0</v>
      </c>
      <c r="U15" s="32">
        <f t="shared" si="8"/>
        <v>0</v>
      </c>
      <c r="V15" s="34">
        <f t="shared" si="9"/>
        <v>0</v>
      </c>
      <c r="W15" s="32">
        <f t="shared" si="10"/>
        <v>0</v>
      </c>
      <c r="X15" s="34">
        <f t="shared" si="11"/>
        <v>0</v>
      </c>
      <c r="Y15" s="31">
        <f t="shared" si="12"/>
        <v>0</v>
      </c>
      <c r="Z15" s="110">
        <f t="shared" si="13"/>
        <v>0</v>
      </c>
    </row>
    <row r="16" spans="1:30" ht="17.25" x14ac:dyDescent="0.25">
      <c r="A16" s="46"/>
      <c r="B16" s="47"/>
      <c r="C16" s="47"/>
      <c r="D16" s="48"/>
      <c r="E16" s="49"/>
      <c r="F16" s="50"/>
      <c r="G16" s="50"/>
      <c r="H16" s="51"/>
      <c r="I16" s="51"/>
      <c r="J16" s="27">
        <f t="shared" si="0"/>
        <v>0</v>
      </c>
      <c r="K16" s="119" t="str">
        <f>IF(J16&gt;0,IF(J16&gt;305,"Errore! MAX 305",IF(NETWORKDAYS.INTL(F16,G16,11,'MENU TENDINA'!H$11:H$22)=J16,"ok","Errore! Verificare Giorni")),"")</f>
        <v/>
      </c>
      <c r="L16" s="104" t="str">
        <f>IF(J16&gt;0,NETWORKDAYS.INTL(F16,G16,11,'MENU TENDINA'!$H$11:$H$22),"")</f>
        <v/>
      </c>
      <c r="M16" s="85"/>
      <c r="N16" s="28">
        <f t="shared" si="1"/>
        <v>0</v>
      </c>
      <c r="O16" s="29">
        <f t="shared" si="2"/>
        <v>0</v>
      </c>
      <c r="P16" s="29">
        <f t="shared" si="3"/>
        <v>0</v>
      </c>
      <c r="Q16" s="29">
        <f t="shared" si="4"/>
        <v>0</v>
      </c>
      <c r="R16" s="30">
        <f t="shared" si="5"/>
        <v>0</v>
      </c>
      <c r="S16" s="95">
        <f t="shared" si="6"/>
        <v>0</v>
      </c>
      <c r="T16" s="32">
        <f t="shared" si="7"/>
        <v>0</v>
      </c>
      <c r="U16" s="32">
        <f t="shared" si="8"/>
        <v>0</v>
      </c>
      <c r="V16" s="34">
        <f t="shared" si="9"/>
        <v>0</v>
      </c>
      <c r="W16" s="32">
        <f t="shared" si="10"/>
        <v>0</v>
      </c>
      <c r="X16" s="34">
        <f t="shared" si="11"/>
        <v>0</v>
      </c>
      <c r="Y16" s="31">
        <f t="shared" si="12"/>
        <v>0</v>
      </c>
      <c r="Z16" s="110">
        <f t="shared" si="13"/>
        <v>0</v>
      </c>
    </row>
    <row r="17" spans="1:26" ht="17.25" x14ac:dyDescent="0.25">
      <c r="A17" s="46"/>
      <c r="B17" s="47"/>
      <c r="C17" s="47"/>
      <c r="D17" s="48"/>
      <c r="E17" s="49"/>
      <c r="F17" s="50"/>
      <c r="G17" s="50"/>
      <c r="H17" s="51"/>
      <c r="I17" s="51"/>
      <c r="J17" s="27">
        <f t="shared" si="0"/>
        <v>0</v>
      </c>
      <c r="K17" s="119" t="str">
        <f>IF(J17&gt;0,IF(J17&gt;305,"Errore! MAX 305",IF(NETWORKDAYS.INTL(F17,G17,11,'MENU TENDINA'!H$11:H$22)=J17,"ok","Errore! Verificare Giorni")),"")</f>
        <v/>
      </c>
      <c r="L17" s="104" t="str">
        <f>IF(J17&gt;0,NETWORKDAYS.INTL(F17,G17,11,'MENU TENDINA'!$H$11:$H$22),"")</f>
        <v/>
      </c>
      <c r="M17" s="85"/>
      <c r="N17" s="28">
        <f t="shared" si="1"/>
        <v>0</v>
      </c>
      <c r="O17" s="29">
        <f t="shared" si="2"/>
        <v>0</v>
      </c>
      <c r="P17" s="29">
        <f t="shared" si="3"/>
        <v>0</v>
      </c>
      <c r="Q17" s="29">
        <f t="shared" si="4"/>
        <v>0</v>
      </c>
      <c r="R17" s="30">
        <f t="shared" si="5"/>
        <v>0</v>
      </c>
      <c r="S17" s="95">
        <f t="shared" si="6"/>
        <v>0</v>
      </c>
      <c r="T17" s="32">
        <f t="shared" si="7"/>
        <v>0</v>
      </c>
      <c r="U17" s="32">
        <f t="shared" si="8"/>
        <v>0</v>
      </c>
      <c r="V17" s="34">
        <f t="shared" si="9"/>
        <v>0</v>
      </c>
      <c r="W17" s="32">
        <f t="shared" si="10"/>
        <v>0</v>
      </c>
      <c r="X17" s="34">
        <f t="shared" si="11"/>
        <v>0</v>
      </c>
      <c r="Y17" s="31">
        <f t="shared" si="12"/>
        <v>0</v>
      </c>
      <c r="Z17" s="110">
        <f t="shared" si="13"/>
        <v>0</v>
      </c>
    </row>
    <row r="18" spans="1:26" ht="17.25" x14ac:dyDescent="0.25">
      <c r="A18" s="46"/>
      <c r="B18" s="47"/>
      <c r="C18" s="47"/>
      <c r="D18" s="48"/>
      <c r="E18" s="49"/>
      <c r="F18" s="50"/>
      <c r="G18" s="50"/>
      <c r="H18" s="51"/>
      <c r="I18" s="51"/>
      <c r="J18" s="27">
        <f t="shared" si="0"/>
        <v>0</v>
      </c>
      <c r="K18" s="119" t="str">
        <f>IF(J18&gt;0,IF(J18&gt;305,"Errore! MAX 305",IF(NETWORKDAYS.INTL(F18,G18,11,'MENU TENDINA'!H$11:H$22)=J18,"ok","Errore! Verificare Giorni")),"")</f>
        <v/>
      </c>
      <c r="L18" s="104" t="str">
        <f>IF(J18&gt;0,NETWORKDAYS.INTL(F18,G18,11,'MENU TENDINA'!$H$11:$H$22),"")</f>
        <v/>
      </c>
      <c r="M18" s="85"/>
      <c r="N18" s="28">
        <f t="shared" si="1"/>
        <v>0</v>
      </c>
      <c r="O18" s="29">
        <f t="shared" si="2"/>
        <v>0</v>
      </c>
      <c r="P18" s="29">
        <f t="shared" si="3"/>
        <v>0</v>
      </c>
      <c r="Q18" s="29">
        <f t="shared" si="4"/>
        <v>0</v>
      </c>
      <c r="R18" s="30">
        <f t="shared" si="5"/>
        <v>0</v>
      </c>
      <c r="S18" s="95">
        <f t="shared" si="6"/>
        <v>0</v>
      </c>
      <c r="T18" s="32">
        <f t="shared" si="7"/>
        <v>0</v>
      </c>
      <c r="U18" s="32">
        <f t="shared" si="8"/>
        <v>0</v>
      </c>
      <c r="V18" s="34">
        <f t="shared" si="9"/>
        <v>0</v>
      </c>
      <c r="W18" s="32">
        <f t="shared" si="10"/>
        <v>0</v>
      </c>
      <c r="X18" s="34">
        <f t="shared" si="11"/>
        <v>0</v>
      </c>
      <c r="Y18" s="31">
        <f t="shared" si="12"/>
        <v>0</v>
      </c>
      <c r="Z18" s="110">
        <f t="shared" si="13"/>
        <v>0</v>
      </c>
    </row>
    <row r="19" spans="1:26" ht="17.25" x14ac:dyDescent="0.25">
      <c r="A19" s="46"/>
      <c r="B19" s="47"/>
      <c r="C19" s="47"/>
      <c r="D19" s="48"/>
      <c r="E19" s="49"/>
      <c r="F19" s="50"/>
      <c r="G19" s="50"/>
      <c r="H19" s="51"/>
      <c r="I19" s="51"/>
      <c r="J19" s="27">
        <f t="shared" si="0"/>
        <v>0</v>
      </c>
      <c r="K19" s="119" t="str">
        <f>IF(J19&gt;0,IF(J19&gt;305,"Errore! MAX 305",IF(NETWORKDAYS.INTL(F19,G19,11,'MENU TENDINA'!H$11:H$22)=J19,"ok","Errore! Verificare Giorni")),"")</f>
        <v/>
      </c>
      <c r="L19" s="104" t="str">
        <f>IF(J19&gt;0,NETWORKDAYS.INTL(F19,G19,11,'MENU TENDINA'!$H$11:$H$22),"")</f>
        <v/>
      </c>
      <c r="M19" s="85"/>
      <c r="N19" s="28">
        <f t="shared" si="1"/>
        <v>0</v>
      </c>
      <c r="O19" s="29">
        <f t="shared" si="2"/>
        <v>0</v>
      </c>
      <c r="P19" s="29">
        <f t="shared" si="3"/>
        <v>0</v>
      </c>
      <c r="Q19" s="29">
        <f t="shared" si="4"/>
        <v>0</v>
      </c>
      <c r="R19" s="30">
        <f t="shared" si="5"/>
        <v>0</v>
      </c>
      <c r="S19" s="95">
        <f t="shared" si="6"/>
        <v>0</v>
      </c>
      <c r="T19" s="32">
        <f t="shared" si="7"/>
        <v>0</v>
      </c>
      <c r="U19" s="32">
        <f t="shared" si="8"/>
        <v>0</v>
      </c>
      <c r="V19" s="34">
        <f t="shared" si="9"/>
        <v>0</v>
      </c>
      <c r="W19" s="32">
        <f t="shared" si="10"/>
        <v>0</v>
      </c>
      <c r="X19" s="34">
        <f t="shared" si="11"/>
        <v>0</v>
      </c>
      <c r="Y19" s="31">
        <f t="shared" si="12"/>
        <v>0</v>
      </c>
      <c r="Z19" s="110">
        <f t="shared" si="13"/>
        <v>0</v>
      </c>
    </row>
    <row r="20" spans="1:26" ht="17.25" x14ac:dyDescent="0.25">
      <c r="A20" s="46"/>
      <c r="B20" s="47"/>
      <c r="C20" s="47"/>
      <c r="D20" s="48"/>
      <c r="E20" s="49"/>
      <c r="F20" s="50"/>
      <c r="G20" s="50"/>
      <c r="H20" s="51"/>
      <c r="I20" s="51"/>
      <c r="J20" s="27">
        <f t="shared" si="0"/>
        <v>0</v>
      </c>
      <c r="K20" s="119" t="str">
        <f>IF(J20&gt;0,IF(J20&gt;305,"Errore! MAX 305",IF(NETWORKDAYS.INTL(F20,G20,11,'MENU TENDINA'!H$11:H$22)=J20,"ok","Errore! Verificare Giorni")),"")</f>
        <v/>
      </c>
      <c r="L20" s="104" t="str">
        <f>IF(J20&gt;0,NETWORKDAYS.INTL(F20,G20,11,'MENU TENDINA'!$H$11:$H$22),"")</f>
        <v/>
      </c>
      <c r="M20" s="85"/>
      <c r="N20" s="28">
        <f t="shared" si="1"/>
        <v>0</v>
      </c>
      <c r="O20" s="29">
        <f t="shared" si="2"/>
        <v>0</v>
      </c>
      <c r="P20" s="29">
        <f t="shared" si="3"/>
        <v>0</v>
      </c>
      <c r="Q20" s="29">
        <f t="shared" si="4"/>
        <v>0</v>
      </c>
      <c r="R20" s="30">
        <f t="shared" si="5"/>
        <v>0</v>
      </c>
      <c r="S20" s="95">
        <f t="shared" si="6"/>
        <v>0</v>
      </c>
      <c r="T20" s="32">
        <f t="shared" si="7"/>
        <v>0</v>
      </c>
      <c r="U20" s="32">
        <f t="shared" si="8"/>
        <v>0</v>
      </c>
      <c r="V20" s="34">
        <f t="shared" si="9"/>
        <v>0</v>
      </c>
      <c r="W20" s="32">
        <f t="shared" si="10"/>
        <v>0</v>
      </c>
      <c r="X20" s="34">
        <f t="shared" si="11"/>
        <v>0</v>
      </c>
      <c r="Y20" s="31">
        <f t="shared" si="12"/>
        <v>0</v>
      </c>
      <c r="Z20" s="110">
        <f t="shared" si="13"/>
        <v>0</v>
      </c>
    </row>
    <row r="21" spans="1:26" ht="17.25" x14ac:dyDescent="0.25">
      <c r="A21" s="46"/>
      <c r="B21" s="47"/>
      <c r="C21" s="47"/>
      <c r="D21" s="48"/>
      <c r="E21" s="49"/>
      <c r="F21" s="50"/>
      <c r="G21" s="50"/>
      <c r="H21" s="51"/>
      <c r="I21" s="51"/>
      <c r="J21" s="27">
        <f t="shared" si="0"/>
        <v>0</v>
      </c>
      <c r="K21" s="119" t="str">
        <f>IF(J21&gt;0,IF(J21&gt;305,"Errore! MAX 305",IF(NETWORKDAYS.INTL(F21,G21,11,'MENU TENDINA'!H$11:H$22)=J21,"ok","Errore! Verificare Giorni")),"")</f>
        <v/>
      </c>
      <c r="L21" s="104" t="str">
        <f>IF(J21&gt;0,NETWORKDAYS.INTL(F21,G21,11,'MENU TENDINA'!$H$11:$H$22),"")</f>
        <v/>
      </c>
      <c r="M21" s="85"/>
      <c r="N21" s="28">
        <f t="shared" si="1"/>
        <v>0</v>
      </c>
      <c r="O21" s="29">
        <f t="shared" si="2"/>
        <v>0</v>
      </c>
      <c r="P21" s="29">
        <f t="shared" si="3"/>
        <v>0</v>
      </c>
      <c r="Q21" s="29">
        <f t="shared" si="4"/>
        <v>0</v>
      </c>
      <c r="R21" s="30">
        <f t="shared" si="5"/>
        <v>0</v>
      </c>
      <c r="S21" s="95">
        <f t="shared" si="6"/>
        <v>0</v>
      </c>
      <c r="T21" s="32">
        <f t="shared" si="7"/>
        <v>0</v>
      </c>
      <c r="U21" s="32">
        <f t="shared" si="8"/>
        <v>0</v>
      </c>
      <c r="V21" s="34">
        <f t="shared" si="9"/>
        <v>0</v>
      </c>
      <c r="W21" s="32">
        <f t="shared" si="10"/>
        <v>0</v>
      </c>
      <c r="X21" s="34">
        <f t="shared" si="11"/>
        <v>0</v>
      </c>
      <c r="Y21" s="31">
        <f t="shared" si="12"/>
        <v>0</v>
      </c>
      <c r="Z21" s="110">
        <f t="shared" si="13"/>
        <v>0</v>
      </c>
    </row>
    <row r="22" spans="1:26" ht="17.25" x14ac:dyDescent="0.25">
      <c r="A22" s="46"/>
      <c r="B22" s="47"/>
      <c r="C22" s="47"/>
      <c r="D22" s="48"/>
      <c r="E22" s="49"/>
      <c r="F22" s="50"/>
      <c r="G22" s="50"/>
      <c r="H22" s="51"/>
      <c r="I22" s="51"/>
      <c r="J22" s="27">
        <f t="shared" si="0"/>
        <v>0</v>
      </c>
      <c r="K22" s="119" t="str">
        <f>IF(J22&gt;0,IF(J22&gt;305,"Errore! MAX 305",IF(NETWORKDAYS.INTL(F22,G22,11,'MENU TENDINA'!H$11:H$22)=J22,"ok","Errore! Verificare Giorni")),"")</f>
        <v/>
      </c>
      <c r="L22" s="104" t="str">
        <f>IF(J22&gt;0,NETWORKDAYS.INTL(F22,G22,11,'MENU TENDINA'!$H$11:$H$22),"")</f>
        <v/>
      </c>
      <c r="M22" s="85"/>
      <c r="N22" s="28">
        <f t="shared" si="1"/>
        <v>0</v>
      </c>
      <c r="O22" s="29">
        <f t="shared" si="2"/>
        <v>0</v>
      </c>
      <c r="P22" s="29">
        <f t="shared" si="3"/>
        <v>0</v>
      </c>
      <c r="Q22" s="29">
        <f t="shared" si="4"/>
        <v>0</v>
      </c>
      <c r="R22" s="30">
        <f t="shared" si="5"/>
        <v>0</v>
      </c>
      <c r="S22" s="95">
        <f t="shared" si="6"/>
        <v>0</v>
      </c>
      <c r="T22" s="32">
        <f t="shared" si="7"/>
        <v>0</v>
      </c>
      <c r="U22" s="32">
        <f t="shared" si="8"/>
        <v>0</v>
      </c>
      <c r="V22" s="34">
        <f t="shared" si="9"/>
        <v>0</v>
      </c>
      <c r="W22" s="32">
        <f t="shared" si="10"/>
        <v>0</v>
      </c>
      <c r="X22" s="34">
        <f t="shared" si="11"/>
        <v>0</v>
      </c>
      <c r="Y22" s="31">
        <f t="shared" si="12"/>
        <v>0</v>
      </c>
      <c r="Z22" s="110">
        <f t="shared" si="13"/>
        <v>0</v>
      </c>
    </row>
    <row r="23" spans="1:26" ht="17.25" x14ac:dyDescent="0.25">
      <c r="A23" s="46"/>
      <c r="B23" s="47"/>
      <c r="C23" s="47"/>
      <c r="D23" s="48"/>
      <c r="E23" s="49"/>
      <c r="F23" s="50"/>
      <c r="G23" s="50"/>
      <c r="H23" s="51"/>
      <c r="I23" s="51"/>
      <c r="J23" s="27">
        <f t="shared" si="0"/>
        <v>0</v>
      </c>
      <c r="K23" s="119" t="str">
        <f>IF(J23&gt;0,IF(J23&gt;305,"Errore! MAX 305",IF(NETWORKDAYS.INTL(F23,G23,11,'MENU TENDINA'!H$11:H$22)=J23,"ok","Errore! Verificare Giorni")),"")</f>
        <v/>
      </c>
      <c r="L23" s="104" t="str">
        <f>IF(J23&gt;0,NETWORKDAYS.INTL(F23,G23,11,'MENU TENDINA'!$H$11:$H$22),"")</f>
        <v/>
      </c>
      <c r="M23" s="85"/>
      <c r="N23" s="28">
        <f t="shared" si="1"/>
        <v>0</v>
      </c>
      <c r="O23" s="29">
        <f t="shared" si="2"/>
        <v>0</v>
      </c>
      <c r="P23" s="29">
        <f t="shared" si="3"/>
        <v>0</v>
      </c>
      <c r="Q23" s="29">
        <f t="shared" si="4"/>
        <v>0</v>
      </c>
      <c r="R23" s="30">
        <f t="shared" si="5"/>
        <v>0</v>
      </c>
      <c r="S23" s="95">
        <f t="shared" si="6"/>
        <v>0</v>
      </c>
      <c r="T23" s="32">
        <f t="shared" si="7"/>
        <v>0</v>
      </c>
      <c r="U23" s="32">
        <f t="shared" si="8"/>
        <v>0</v>
      </c>
      <c r="V23" s="34">
        <f t="shared" si="9"/>
        <v>0</v>
      </c>
      <c r="W23" s="32">
        <f t="shared" si="10"/>
        <v>0</v>
      </c>
      <c r="X23" s="34">
        <f t="shared" si="11"/>
        <v>0</v>
      </c>
      <c r="Y23" s="31">
        <f t="shared" si="12"/>
        <v>0</v>
      </c>
      <c r="Z23" s="110">
        <f t="shared" si="13"/>
        <v>0</v>
      </c>
    </row>
    <row r="24" spans="1:26" ht="17.25" x14ac:dyDescent="0.25">
      <c r="A24" s="46"/>
      <c r="B24" s="47"/>
      <c r="C24" s="47"/>
      <c r="D24" s="48"/>
      <c r="E24" s="49"/>
      <c r="F24" s="50"/>
      <c r="G24" s="50"/>
      <c r="H24" s="51"/>
      <c r="I24" s="51"/>
      <c r="J24" s="27">
        <f t="shared" si="0"/>
        <v>0</v>
      </c>
      <c r="K24" s="119" t="str">
        <f>IF(J24&gt;0,IF(J24&gt;305,"Errore! MAX 305",IF(NETWORKDAYS.INTL(F24,G24,11,'MENU TENDINA'!H$11:H$22)=J24,"ok","Errore! Verificare Giorni")),"")</f>
        <v/>
      </c>
      <c r="L24" s="104" t="str">
        <f>IF(J24&gt;0,NETWORKDAYS.INTL(F24,G24,11,'MENU TENDINA'!$H$11:$H$22),"")</f>
        <v/>
      </c>
      <c r="M24" s="85"/>
      <c r="N24" s="28">
        <f t="shared" si="1"/>
        <v>0</v>
      </c>
      <c r="O24" s="29">
        <f t="shared" si="2"/>
        <v>0</v>
      </c>
      <c r="P24" s="29">
        <f t="shared" si="3"/>
        <v>0</v>
      </c>
      <c r="Q24" s="29">
        <f t="shared" si="4"/>
        <v>0</v>
      </c>
      <c r="R24" s="30">
        <f t="shared" si="5"/>
        <v>0</v>
      </c>
      <c r="S24" s="95">
        <f t="shared" si="6"/>
        <v>0</v>
      </c>
      <c r="T24" s="32">
        <f t="shared" si="7"/>
        <v>0</v>
      </c>
      <c r="U24" s="32">
        <f t="shared" si="8"/>
        <v>0</v>
      </c>
      <c r="V24" s="34">
        <f t="shared" si="9"/>
        <v>0</v>
      </c>
      <c r="W24" s="32">
        <f t="shared" si="10"/>
        <v>0</v>
      </c>
      <c r="X24" s="34">
        <f t="shared" si="11"/>
        <v>0</v>
      </c>
      <c r="Y24" s="31">
        <f t="shared" si="12"/>
        <v>0</v>
      </c>
      <c r="Z24" s="110">
        <f t="shared" si="13"/>
        <v>0</v>
      </c>
    </row>
    <row r="25" spans="1:26" ht="17.25" x14ac:dyDescent="0.25">
      <c r="A25" s="46"/>
      <c r="B25" s="47"/>
      <c r="C25" s="47"/>
      <c r="D25" s="48"/>
      <c r="E25" s="49"/>
      <c r="F25" s="50"/>
      <c r="G25" s="50"/>
      <c r="H25" s="51"/>
      <c r="I25" s="51"/>
      <c r="J25" s="27">
        <f t="shared" si="0"/>
        <v>0</v>
      </c>
      <c r="K25" s="119" t="str">
        <f>IF(J25&gt;0,IF(J25&gt;305,"Errore! MAX 305",IF(NETWORKDAYS.INTL(F25,G25,11,'MENU TENDINA'!H$11:H$22)=J25,"ok","Errore! Verificare Giorni")),"")</f>
        <v/>
      </c>
      <c r="L25" s="104" t="str">
        <f>IF(J25&gt;0,NETWORKDAYS.INTL(F25,G25,11,'MENU TENDINA'!$H$11:$H$22),"")</f>
        <v/>
      </c>
      <c r="M25" s="85"/>
      <c r="N25" s="28">
        <f t="shared" si="1"/>
        <v>0</v>
      </c>
      <c r="O25" s="29">
        <f t="shared" si="2"/>
        <v>0</v>
      </c>
      <c r="P25" s="29">
        <f t="shared" si="3"/>
        <v>0</v>
      </c>
      <c r="Q25" s="29">
        <f t="shared" si="4"/>
        <v>0</v>
      </c>
      <c r="R25" s="30">
        <f t="shared" si="5"/>
        <v>0</v>
      </c>
      <c r="S25" s="95">
        <f t="shared" si="6"/>
        <v>0</v>
      </c>
      <c r="T25" s="32">
        <f t="shared" si="7"/>
        <v>0</v>
      </c>
      <c r="U25" s="32">
        <f t="shared" si="8"/>
        <v>0</v>
      </c>
      <c r="V25" s="34">
        <f t="shared" si="9"/>
        <v>0</v>
      </c>
      <c r="W25" s="32">
        <f t="shared" si="10"/>
        <v>0</v>
      </c>
      <c r="X25" s="34">
        <f t="shared" si="11"/>
        <v>0</v>
      </c>
      <c r="Y25" s="31">
        <f t="shared" si="12"/>
        <v>0</v>
      </c>
      <c r="Z25" s="110">
        <f t="shared" si="13"/>
        <v>0</v>
      </c>
    </row>
    <row r="26" spans="1:26" ht="17.25" x14ac:dyDescent="0.25">
      <c r="A26" s="46"/>
      <c r="B26" s="47"/>
      <c r="C26" s="47"/>
      <c r="D26" s="48"/>
      <c r="E26" s="49"/>
      <c r="F26" s="50"/>
      <c r="G26" s="50"/>
      <c r="H26" s="51"/>
      <c r="I26" s="51"/>
      <c r="J26" s="27">
        <f t="shared" si="0"/>
        <v>0</v>
      </c>
      <c r="K26" s="119" t="str">
        <f>IF(J26&gt;0,IF(J26&gt;305,"Errore! MAX 305",IF(NETWORKDAYS.INTL(F26,G26,11,'MENU TENDINA'!H$11:H$22)=J26,"ok","Errore! Verificare Giorni")),"")</f>
        <v/>
      </c>
      <c r="L26" s="104" t="str">
        <f>IF(J26&gt;0,NETWORKDAYS.INTL(F26,G26,11,'MENU TENDINA'!$H$11:$H$22),"")</f>
        <v/>
      </c>
      <c r="M26" s="85"/>
      <c r="N26" s="28">
        <f t="shared" si="1"/>
        <v>0</v>
      </c>
      <c r="O26" s="29">
        <f t="shared" si="2"/>
        <v>0</v>
      </c>
      <c r="P26" s="29">
        <f t="shared" si="3"/>
        <v>0</v>
      </c>
      <c r="Q26" s="29">
        <f t="shared" si="4"/>
        <v>0</v>
      </c>
      <c r="R26" s="30">
        <f t="shared" si="5"/>
        <v>0</v>
      </c>
      <c r="S26" s="95">
        <f t="shared" si="6"/>
        <v>0</v>
      </c>
      <c r="T26" s="32">
        <f t="shared" si="7"/>
        <v>0</v>
      </c>
      <c r="U26" s="32">
        <f t="shared" si="8"/>
        <v>0</v>
      </c>
      <c r="V26" s="34">
        <f t="shared" si="9"/>
        <v>0</v>
      </c>
      <c r="W26" s="32">
        <f t="shared" si="10"/>
        <v>0</v>
      </c>
      <c r="X26" s="34">
        <f t="shared" si="11"/>
        <v>0</v>
      </c>
      <c r="Y26" s="31">
        <f t="shared" si="12"/>
        <v>0</v>
      </c>
      <c r="Z26" s="110">
        <f t="shared" si="13"/>
        <v>0</v>
      </c>
    </row>
    <row r="27" spans="1:26" ht="17.25" x14ac:dyDescent="0.25">
      <c r="A27" s="46"/>
      <c r="B27" s="47"/>
      <c r="C27" s="47"/>
      <c r="D27" s="48"/>
      <c r="E27" s="49"/>
      <c r="F27" s="50"/>
      <c r="G27" s="50"/>
      <c r="H27" s="51"/>
      <c r="I27" s="51"/>
      <c r="J27" s="27">
        <f t="shared" si="0"/>
        <v>0</v>
      </c>
      <c r="K27" s="119" t="str">
        <f>IF(J27&gt;0,IF(J27&gt;305,"Errore! MAX 305",IF(NETWORKDAYS.INTL(F27,G27,11,'MENU TENDINA'!H$11:H$22)=J27,"ok","Errore! Verificare Giorni")),"")</f>
        <v/>
      </c>
      <c r="L27" s="104" t="str">
        <f>IF(J27&gt;0,NETWORKDAYS.INTL(F27,G27,11,'MENU TENDINA'!$H$11:$H$22),"")</f>
        <v/>
      </c>
      <c r="M27" s="85"/>
      <c r="N27" s="28">
        <f t="shared" si="1"/>
        <v>0</v>
      </c>
      <c r="O27" s="29">
        <f t="shared" si="2"/>
        <v>0</v>
      </c>
      <c r="P27" s="29">
        <f t="shared" si="3"/>
        <v>0</v>
      </c>
      <c r="Q27" s="29">
        <f t="shared" si="4"/>
        <v>0</v>
      </c>
      <c r="R27" s="30">
        <f t="shared" si="5"/>
        <v>0</v>
      </c>
      <c r="S27" s="95">
        <f t="shared" si="6"/>
        <v>0</v>
      </c>
      <c r="T27" s="32">
        <f t="shared" si="7"/>
        <v>0</v>
      </c>
      <c r="U27" s="32">
        <f t="shared" si="8"/>
        <v>0</v>
      </c>
      <c r="V27" s="34">
        <f t="shared" si="9"/>
        <v>0</v>
      </c>
      <c r="W27" s="32">
        <f t="shared" si="10"/>
        <v>0</v>
      </c>
      <c r="X27" s="34">
        <f t="shared" si="11"/>
        <v>0</v>
      </c>
      <c r="Y27" s="31">
        <f t="shared" si="12"/>
        <v>0</v>
      </c>
      <c r="Z27" s="110">
        <f t="shared" si="13"/>
        <v>0</v>
      </c>
    </row>
    <row r="28" spans="1:26" ht="17.25" x14ac:dyDescent="0.25">
      <c r="A28" s="46"/>
      <c r="B28" s="47"/>
      <c r="C28" s="47"/>
      <c r="D28" s="48"/>
      <c r="E28" s="49"/>
      <c r="F28" s="50"/>
      <c r="G28" s="50"/>
      <c r="H28" s="51"/>
      <c r="I28" s="51"/>
      <c r="J28" s="27">
        <f t="shared" si="0"/>
        <v>0</v>
      </c>
      <c r="K28" s="119" t="str">
        <f>IF(J28&gt;0,IF(J28&gt;305,"Errore! MAX 305",IF(NETWORKDAYS.INTL(F28,G28,11,'MENU TENDINA'!H$11:H$22)=J28,"ok","Errore! Verificare Giorni")),"")</f>
        <v/>
      </c>
      <c r="L28" s="104" t="str">
        <f>IF(J28&gt;0,NETWORKDAYS.INTL(F28,G28,11,'MENU TENDINA'!$H$11:$H$22),"")</f>
        <v/>
      </c>
      <c r="M28" s="85"/>
      <c r="N28" s="28">
        <f t="shared" si="1"/>
        <v>0</v>
      </c>
      <c r="O28" s="29">
        <f t="shared" si="2"/>
        <v>0</v>
      </c>
      <c r="P28" s="29">
        <f t="shared" si="3"/>
        <v>0</v>
      </c>
      <c r="Q28" s="29">
        <f t="shared" si="4"/>
        <v>0</v>
      </c>
      <c r="R28" s="30">
        <f t="shared" si="5"/>
        <v>0</v>
      </c>
      <c r="S28" s="95">
        <f t="shared" si="6"/>
        <v>0</v>
      </c>
      <c r="T28" s="32">
        <f t="shared" si="7"/>
        <v>0</v>
      </c>
      <c r="U28" s="32">
        <f t="shared" si="8"/>
        <v>0</v>
      </c>
      <c r="V28" s="34">
        <f t="shared" si="9"/>
        <v>0</v>
      </c>
      <c r="W28" s="32">
        <f t="shared" si="10"/>
        <v>0</v>
      </c>
      <c r="X28" s="34">
        <f t="shared" si="11"/>
        <v>0</v>
      </c>
      <c r="Y28" s="31">
        <f t="shared" si="12"/>
        <v>0</v>
      </c>
      <c r="Z28" s="110">
        <f t="shared" si="13"/>
        <v>0</v>
      </c>
    </row>
    <row r="29" spans="1:26" ht="17.25" x14ac:dyDescent="0.25">
      <c r="A29" s="46"/>
      <c r="B29" s="47"/>
      <c r="C29" s="47"/>
      <c r="D29" s="48"/>
      <c r="E29" s="49"/>
      <c r="F29" s="50"/>
      <c r="G29" s="50"/>
      <c r="H29" s="51"/>
      <c r="I29" s="51"/>
      <c r="J29" s="27">
        <f t="shared" si="0"/>
        <v>0</v>
      </c>
      <c r="K29" s="119" t="str">
        <f>IF(J29&gt;0,IF(J29&gt;305,"Errore! MAX 305",IF(NETWORKDAYS.INTL(F29,G29,11,'MENU TENDINA'!H$11:H$22)=J29,"ok","Errore! Verificare Giorni")),"")</f>
        <v/>
      </c>
      <c r="L29" s="104" t="str">
        <f>IF(J29&gt;0,NETWORKDAYS.INTL(F29,G29,11,'MENU TENDINA'!$H$11:$H$22),"")</f>
        <v/>
      </c>
      <c r="M29" s="85"/>
      <c r="N29" s="28">
        <f t="shared" si="1"/>
        <v>0</v>
      </c>
      <c r="O29" s="29">
        <f t="shared" si="2"/>
        <v>0</v>
      </c>
      <c r="P29" s="29">
        <f t="shared" si="3"/>
        <v>0</v>
      </c>
      <c r="Q29" s="29">
        <f t="shared" si="4"/>
        <v>0</v>
      </c>
      <c r="R29" s="30">
        <f t="shared" si="5"/>
        <v>0</v>
      </c>
      <c r="S29" s="95">
        <f t="shared" si="6"/>
        <v>0</v>
      </c>
      <c r="T29" s="32">
        <f t="shared" si="7"/>
        <v>0</v>
      </c>
      <c r="U29" s="32">
        <f t="shared" si="8"/>
        <v>0</v>
      </c>
      <c r="V29" s="34">
        <f t="shared" si="9"/>
        <v>0</v>
      </c>
      <c r="W29" s="32">
        <f t="shared" si="10"/>
        <v>0</v>
      </c>
      <c r="X29" s="34">
        <f t="shared" si="11"/>
        <v>0</v>
      </c>
      <c r="Y29" s="31">
        <f t="shared" si="12"/>
        <v>0</v>
      </c>
      <c r="Z29" s="110">
        <f t="shared" si="13"/>
        <v>0</v>
      </c>
    </row>
    <row r="30" spans="1:26" ht="17.25" x14ac:dyDescent="0.25">
      <c r="A30" s="46"/>
      <c r="B30" s="47"/>
      <c r="C30" s="47"/>
      <c r="D30" s="48"/>
      <c r="E30" s="49"/>
      <c r="F30" s="50"/>
      <c r="G30" s="50"/>
      <c r="H30" s="51"/>
      <c r="I30" s="51"/>
      <c r="J30" s="27">
        <f t="shared" si="0"/>
        <v>0</v>
      </c>
      <c r="K30" s="119" t="str">
        <f>IF(J30&gt;0,IF(J30&gt;305,"Errore! MAX 305",IF(NETWORKDAYS.INTL(F30,G30,11,'MENU TENDINA'!H$11:H$22)=J30,"ok","Errore! Verificare Giorni")),"")</f>
        <v/>
      </c>
      <c r="L30" s="104" t="str">
        <f>IF(J30&gt;0,NETWORKDAYS.INTL(F30,G30,11,'MENU TENDINA'!$H$11:$H$22),"")</f>
        <v/>
      </c>
      <c r="M30" s="85"/>
      <c r="N30" s="28">
        <f t="shared" si="1"/>
        <v>0</v>
      </c>
      <c r="O30" s="29">
        <f t="shared" si="2"/>
        <v>0</v>
      </c>
      <c r="P30" s="29">
        <f t="shared" si="3"/>
        <v>0</v>
      </c>
      <c r="Q30" s="29">
        <f t="shared" si="4"/>
        <v>0</v>
      </c>
      <c r="R30" s="30">
        <f t="shared" si="5"/>
        <v>0</v>
      </c>
      <c r="S30" s="95">
        <f t="shared" si="6"/>
        <v>0</v>
      </c>
      <c r="T30" s="32">
        <f t="shared" si="7"/>
        <v>0</v>
      </c>
      <c r="U30" s="32">
        <f t="shared" si="8"/>
        <v>0</v>
      </c>
      <c r="V30" s="34">
        <f t="shared" si="9"/>
        <v>0</v>
      </c>
      <c r="W30" s="32">
        <f t="shared" si="10"/>
        <v>0</v>
      </c>
      <c r="X30" s="34">
        <f t="shared" si="11"/>
        <v>0</v>
      </c>
      <c r="Y30" s="31">
        <f t="shared" si="12"/>
        <v>0</v>
      </c>
      <c r="Z30" s="110">
        <f t="shared" si="13"/>
        <v>0</v>
      </c>
    </row>
    <row r="31" spans="1:26" ht="17.25" x14ac:dyDescent="0.25">
      <c r="A31" s="46"/>
      <c r="B31" s="47"/>
      <c r="C31" s="47"/>
      <c r="D31" s="48"/>
      <c r="E31" s="49"/>
      <c r="F31" s="50"/>
      <c r="G31" s="50"/>
      <c r="H31" s="51"/>
      <c r="I31" s="51"/>
      <c r="J31" s="27">
        <f t="shared" si="0"/>
        <v>0</v>
      </c>
      <c r="K31" s="119" t="str">
        <f>IF(J31&gt;0,IF(J31&gt;305,"Errore! MAX 305",IF(NETWORKDAYS.INTL(F31,G31,11,'MENU TENDINA'!H$11:H$22)=J31,"ok","Errore! Verificare Giorni")),"")</f>
        <v/>
      </c>
      <c r="L31" s="104" t="str">
        <f>IF(J31&gt;0,NETWORKDAYS.INTL(F31,G31,11,'MENU TENDINA'!$H$11:$H$22),"")</f>
        <v/>
      </c>
      <c r="M31" s="85"/>
      <c r="N31" s="28">
        <f t="shared" si="1"/>
        <v>0</v>
      </c>
      <c r="O31" s="29">
        <f t="shared" si="2"/>
        <v>0</v>
      </c>
      <c r="P31" s="29">
        <f t="shared" si="3"/>
        <v>0</v>
      </c>
      <c r="Q31" s="29">
        <f t="shared" si="4"/>
        <v>0</v>
      </c>
      <c r="R31" s="30">
        <f t="shared" si="5"/>
        <v>0</v>
      </c>
      <c r="S31" s="95">
        <f t="shared" si="6"/>
        <v>0</v>
      </c>
      <c r="T31" s="32">
        <f t="shared" si="7"/>
        <v>0</v>
      </c>
      <c r="U31" s="32">
        <f t="shared" si="8"/>
        <v>0</v>
      </c>
      <c r="V31" s="34">
        <f t="shared" si="9"/>
        <v>0</v>
      </c>
      <c r="W31" s="32">
        <f t="shared" si="10"/>
        <v>0</v>
      </c>
      <c r="X31" s="34">
        <f t="shared" si="11"/>
        <v>0</v>
      </c>
      <c r="Y31" s="31">
        <f t="shared" si="12"/>
        <v>0</v>
      </c>
      <c r="Z31" s="110">
        <f t="shared" si="13"/>
        <v>0</v>
      </c>
    </row>
    <row r="32" spans="1:26" ht="17.25" x14ac:dyDescent="0.25">
      <c r="A32" s="46"/>
      <c r="B32" s="47"/>
      <c r="C32" s="47"/>
      <c r="D32" s="48"/>
      <c r="E32" s="49"/>
      <c r="F32" s="50"/>
      <c r="G32" s="50"/>
      <c r="H32" s="51"/>
      <c r="I32" s="51"/>
      <c r="J32" s="27">
        <f t="shared" si="0"/>
        <v>0</v>
      </c>
      <c r="K32" s="119" t="str">
        <f>IF(J32&gt;0,IF(J32&gt;305,"Errore! MAX 305",IF(NETWORKDAYS.INTL(F32,G32,11,'MENU TENDINA'!H$11:H$22)=J32,"ok","Errore! Verificare Giorni")),"")</f>
        <v/>
      </c>
      <c r="L32" s="104" t="str">
        <f>IF(J32&gt;0,NETWORKDAYS.INTL(F32,G32,11,'MENU TENDINA'!$H$11:$H$22),"")</f>
        <v/>
      </c>
      <c r="M32" s="85"/>
      <c r="N32" s="28">
        <f t="shared" si="1"/>
        <v>0</v>
      </c>
      <c r="O32" s="29">
        <f t="shared" si="2"/>
        <v>0</v>
      </c>
      <c r="P32" s="29">
        <f t="shared" si="3"/>
        <v>0</v>
      </c>
      <c r="Q32" s="29">
        <f t="shared" si="4"/>
        <v>0</v>
      </c>
      <c r="R32" s="30">
        <f t="shared" si="5"/>
        <v>0</v>
      </c>
      <c r="S32" s="95">
        <f t="shared" si="6"/>
        <v>0</v>
      </c>
      <c r="T32" s="32">
        <f t="shared" si="7"/>
        <v>0</v>
      </c>
      <c r="U32" s="32">
        <f t="shared" si="8"/>
        <v>0</v>
      </c>
      <c r="V32" s="34">
        <f t="shared" si="9"/>
        <v>0</v>
      </c>
      <c r="W32" s="32">
        <f t="shared" si="10"/>
        <v>0</v>
      </c>
      <c r="X32" s="34">
        <f t="shared" si="11"/>
        <v>0</v>
      </c>
      <c r="Y32" s="31">
        <f t="shared" si="12"/>
        <v>0</v>
      </c>
      <c r="Z32" s="110">
        <f t="shared" si="13"/>
        <v>0</v>
      </c>
    </row>
    <row r="33" spans="1:26" ht="17.25" x14ac:dyDescent="0.25">
      <c r="A33" s="46"/>
      <c r="B33" s="47"/>
      <c r="C33" s="47"/>
      <c r="D33" s="48"/>
      <c r="E33" s="49"/>
      <c r="F33" s="50"/>
      <c r="G33" s="50"/>
      <c r="H33" s="51"/>
      <c r="I33" s="51"/>
      <c r="J33" s="27">
        <f t="shared" si="0"/>
        <v>0</v>
      </c>
      <c r="K33" s="119" t="str">
        <f>IF(J33&gt;0,IF(J33&gt;305,"Errore! MAX 305",IF(NETWORKDAYS.INTL(F33,G33,11,'MENU TENDINA'!H$11:H$22)=J33,"ok","Errore! Verificare Giorni")),"")</f>
        <v/>
      </c>
      <c r="L33" s="104" t="str">
        <f>IF(J33&gt;0,NETWORKDAYS.INTL(F33,G33,11,'MENU TENDINA'!$H$11:$H$22),"")</f>
        <v/>
      </c>
      <c r="M33" s="85"/>
      <c r="N33" s="28">
        <f t="shared" si="1"/>
        <v>0</v>
      </c>
      <c r="O33" s="29">
        <f t="shared" si="2"/>
        <v>0</v>
      </c>
      <c r="P33" s="29">
        <f t="shared" si="3"/>
        <v>0</v>
      </c>
      <c r="Q33" s="29">
        <f t="shared" si="4"/>
        <v>0</v>
      </c>
      <c r="R33" s="30">
        <f t="shared" si="5"/>
        <v>0</v>
      </c>
      <c r="S33" s="95">
        <f t="shared" si="6"/>
        <v>0</v>
      </c>
      <c r="T33" s="32">
        <f t="shared" si="7"/>
        <v>0</v>
      </c>
      <c r="U33" s="32">
        <f t="shared" si="8"/>
        <v>0</v>
      </c>
      <c r="V33" s="34">
        <f t="shared" si="9"/>
        <v>0</v>
      </c>
      <c r="W33" s="32">
        <f t="shared" si="10"/>
        <v>0</v>
      </c>
      <c r="X33" s="34">
        <f t="shared" si="11"/>
        <v>0</v>
      </c>
      <c r="Y33" s="31">
        <f t="shared" si="12"/>
        <v>0</v>
      </c>
      <c r="Z33" s="110">
        <f t="shared" si="13"/>
        <v>0</v>
      </c>
    </row>
    <row r="34" spans="1:26" ht="17.25" x14ac:dyDescent="0.25">
      <c r="A34" s="46"/>
      <c r="B34" s="47"/>
      <c r="C34" s="47"/>
      <c r="D34" s="48"/>
      <c r="E34" s="49"/>
      <c r="F34" s="50"/>
      <c r="G34" s="50"/>
      <c r="H34" s="51"/>
      <c r="I34" s="51"/>
      <c r="J34" s="27">
        <f t="shared" si="0"/>
        <v>0</v>
      </c>
      <c r="K34" s="119" t="str">
        <f>IF(J34&gt;0,IF(J34&gt;305,"Errore! MAX 305",IF(NETWORKDAYS.INTL(F34,G34,11,'MENU TENDINA'!H$11:H$22)=J34,"ok","Errore! Verificare Giorni")),"")</f>
        <v/>
      </c>
      <c r="L34" s="104" t="str">
        <f>IF(J34&gt;0,NETWORKDAYS.INTL(F34,G34,11,'MENU TENDINA'!$H$11:$H$22),"")</f>
        <v/>
      </c>
      <c r="M34" s="85"/>
      <c r="N34" s="28">
        <f t="shared" si="1"/>
        <v>0</v>
      </c>
      <c r="O34" s="29">
        <f t="shared" si="2"/>
        <v>0</v>
      </c>
      <c r="P34" s="29">
        <f t="shared" si="3"/>
        <v>0</v>
      </c>
      <c r="Q34" s="29">
        <f t="shared" si="4"/>
        <v>0</v>
      </c>
      <c r="R34" s="30">
        <f t="shared" si="5"/>
        <v>0</v>
      </c>
      <c r="S34" s="95">
        <f t="shared" si="6"/>
        <v>0</v>
      </c>
      <c r="T34" s="32">
        <f t="shared" si="7"/>
        <v>0</v>
      </c>
      <c r="U34" s="32">
        <f t="shared" si="8"/>
        <v>0</v>
      </c>
      <c r="V34" s="34">
        <f t="shared" si="9"/>
        <v>0</v>
      </c>
      <c r="W34" s="32">
        <f t="shared" si="10"/>
        <v>0</v>
      </c>
      <c r="X34" s="34">
        <f t="shared" si="11"/>
        <v>0</v>
      </c>
      <c r="Y34" s="31">
        <f t="shared" si="12"/>
        <v>0</v>
      </c>
      <c r="Z34" s="110">
        <f t="shared" si="13"/>
        <v>0</v>
      </c>
    </row>
    <row r="35" spans="1:26" ht="17.25" x14ac:dyDescent="0.25">
      <c r="A35" s="46"/>
      <c r="B35" s="47"/>
      <c r="C35" s="47"/>
      <c r="D35" s="48"/>
      <c r="E35" s="49"/>
      <c r="F35" s="50"/>
      <c r="G35" s="50"/>
      <c r="H35" s="51"/>
      <c r="I35" s="51"/>
      <c r="J35" s="27">
        <f t="shared" si="0"/>
        <v>0</v>
      </c>
      <c r="K35" s="119" t="str">
        <f>IF(J35&gt;0,IF(J35&gt;305,"Errore! MAX 305",IF(NETWORKDAYS.INTL(F35,G35,11,'MENU TENDINA'!H$11:H$22)=J35,"ok","Errore! Verificare Giorni")),"")</f>
        <v/>
      </c>
      <c r="L35" s="104" t="str">
        <f>IF(J35&gt;0,NETWORKDAYS.INTL(F35,G35,11,'MENU TENDINA'!$H$11:$H$22),"")</f>
        <v/>
      </c>
      <c r="M35" s="85"/>
      <c r="N35" s="28">
        <f t="shared" si="1"/>
        <v>0</v>
      </c>
      <c r="O35" s="29">
        <f t="shared" si="2"/>
        <v>0</v>
      </c>
      <c r="P35" s="29">
        <f t="shared" si="3"/>
        <v>0</v>
      </c>
      <c r="Q35" s="29">
        <f t="shared" si="4"/>
        <v>0</v>
      </c>
      <c r="R35" s="30">
        <f t="shared" si="5"/>
        <v>0</v>
      </c>
      <c r="S35" s="95">
        <f t="shared" si="6"/>
        <v>0</v>
      </c>
      <c r="T35" s="32">
        <f t="shared" si="7"/>
        <v>0</v>
      </c>
      <c r="U35" s="32">
        <f t="shared" si="8"/>
        <v>0</v>
      </c>
      <c r="V35" s="34">
        <f t="shared" si="9"/>
        <v>0</v>
      </c>
      <c r="W35" s="32">
        <f t="shared" si="10"/>
        <v>0</v>
      </c>
      <c r="X35" s="34">
        <f t="shared" si="11"/>
        <v>0</v>
      </c>
      <c r="Y35" s="31">
        <f t="shared" si="12"/>
        <v>0</v>
      </c>
      <c r="Z35" s="110">
        <f t="shared" si="13"/>
        <v>0</v>
      </c>
    </row>
    <row r="36" spans="1:26" ht="17.25" x14ac:dyDescent="0.25">
      <c r="A36" s="46"/>
      <c r="B36" s="47"/>
      <c r="C36" s="47"/>
      <c r="D36" s="48"/>
      <c r="E36" s="49"/>
      <c r="F36" s="50"/>
      <c r="G36" s="50"/>
      <c r="H36" s="51"/>
      <c r="I36" s="51"/>
      <c r="J36" s="27">
        <f t="shared" si="0"/>
        <v>0</v>
      </c>
      <c r="K36" s="119" t="str">
        <f>IF(J36&gt;0,IF(J36&gt;305,"Errore! MAX 305",IF(NETWORKDAYS.INTL(F36,G36,11,'MENU TENDINA'!H$11:H$22)=J36,"ok","Errore! Verificare Giorni")),"")</f>
        <v/>
      </c>
      <c r="L36" s="104" t="str">
        <f>IF(J36&gt;0,NETWORKDAYS.INTL(F36,G36,11,'MENU TENDINA'!$H$11:$H$22),"")</f>
        <v/>
      </c>
      <c r="M36" s="85"/>
      <c r="N36" s="28">
        <f t="shared" si="1"/>
        <v>0</v>
      </c>
      <c r="O36" s="29">
        <f t="shared" si="2"/>
        <v>0</v>
      </c>
      <c r="P36" s="29">
        <f t="shared" si="3"/>
        <v>0</v>
      </c>
      <c r="Q36" s="29">
        <f t="shared" si="4"/>
        <v>0</v>
      </c>
      <c r="R36" s="30">
        <f t="shared" si="5"/>
        <v>0</v>
      </c>
      <c r="S36" s="95">
        <f t="shared" si="6"/>
        <v>0</v>
      </c>
      <c r="T36" s="32">
        <f t="shared" si="7"/>
        <v>0</v>
      </c>
      <c r="U36" s="32">
        <f t="shared" si="8"/>
        <v>0</v>
      </c>
      <c r="V36" s="34">
        <f t="shared" si="9"/>
        <v>0</v>
      </c>
      <c r="W36" s="32">
        <f t="shared" si="10"/>
        <v>0</v>
      </c>
      <c r="X36" s="34">
        <f t="shared" si="11"/>
        <v>0</v>
      </c>
      <c r="Y36" s="31">
        <f t="shared" si="12"/>
        <v>0</v>
      </c>
      <c r="Z36" s="110">
        <f t="shared" si="13"/>
        <v>0</v>
      </c>
    </row>
    <row r="37" spans="1:26" ht="17.25" x14ac:dyDescent="0.25">
      <c r="A37" s="46"/>
      <c r="B37" s="47"/>
      <c r="C37" s="47"/>
      <c r="D37" s="48"/>
      <c r="E37" s="49"/>
      <c r="F37" s="50"/>
      <c r="G37" s="50"/>
      <c r="H37" s="51"/>
      <c r="I37" s="51"/>
      <c r="J37" s="27">
        <f t="shared" si="0"/>
        <v>0</v>
      </c>
      <c r="K37" s="119" t="str">
        <f>IF(J37&gt;0,IF(J37&gt;305,"Errore! MAX 305",IF(NETWORKDAYS.INTL(F37,G37,11,'MENU TENDINA'!H$11:H$22)=J37,"ok","Errore! Verificare Giorni")),"")</f>
        <v/>
      </c>
      <c r="L37" s="104" t="str">
        <f>IF(J37&gt;0,NETWORKDAYS.INTL(F37,G37,11,'MENU TENDINA'!$H$11:$H$22),"")</f>
        <v/>
      </c>
      <c r="M37" s="85"/>
      <c r="N37" s="28">
        <f t="shared" si="1"/>
        <v>0</v>
      </c>
      <c r="O37" s="29">
        <f t="shared" si="2"/>
        <v>0</v>
      </c>
      <c r="P37" s="29">
        <f t="shared" si="3"/>
        <v>0</v>
      </c>
      <c r="Q37" s="29">
        <f t="shared" si="4"/>
        <v>0</v>
      </c>
      <c r="R37" s="30">
        <f t="shared" si="5"/>
        <v>0</v>
      </c>
      <c r="S37" s="95">
        <f t="shared" si="6"/>
        <v>0</v>
      </c>
      <c r="T37" s="32">
        <f t="shared" si="7"/>
        <v>0</v>
      </c>
      <c r="U37" s="32">
        <f t="shared" si="8"/>
        <v>0</v>
      </c>
      <c r="V37" s="34">
        <f t="shared" si="9"/>
        <v>0</v>
      </c>
      <c r="W37" s="32">
        <f t="shared" si="10"/>
        <v>0</v>
      </c>
      <c r="X37" s="34">
        <f t="shared" si="11"/>
        <v>0</v>
      </c>
      <c r="Y37" s="31">
        <f t="shared" si="12"/>
        <v>0</v>
      </c>
      <c r="Z37" s="110">
        <f t="shared" si="13"/>
        <v>0</v>
      </c>
    </row>
    <row r="38" spans="1:26" ht="17.25" x14ac:dyDescent="0.25">
      <c r="A38" s="46"/>
      <c r="B38" s="47"/>
      <c r="C38" s="47"/>
      <c r="D38" s="48"/>
      <c r="E38" s="49"/>
      <c r="F38" s="50"/>
      <c r="G38" s="50"/>
      <c r="H38" s="51"/>
      <c r="I38" s="51"/>
      <c r="J38" s="27">
        <f t="shared" si="0"/>
        <v>0</v>
      </c>
      <c r="K38" s="119" t="str">
        <f>IF(J38&gt;0,IF(J38&gt;305,"Errore! MAX 305",IF(NETWORKDAYS.INTL(F38,G38,11,'MENU TENDINA'!H$11:H$22)=J38,"ok","Errore! Verificare Giorni")),"")</f>
        <v/>
      </c>
      <c r="L38" s="104" t="str">
        <f>IF(J38&gt;0,NETWORKDAYS.INTL(F38,G38,11,'MENU TENDINA'!$H$11:$H$22),"")</f>
        <v/>
      </c>
      <c r="M38" s="85"/>
      <c r="N38" s="28">
        <f t="shared" si="1"/>
        <v>0</v>
      </c>
      <c r="O38" s="29">
        <f t="shared" si="2"/>
        <v>0</v>
      </c>
      <c r="P38" s="29">
        <f t="shared" si="3"/>
        <v>0</v>
      </c>
      <c r="Q38" s="29">
        <f t="shared" si="4"/>
        <v>0</v>
      </c>
      <c r="R38" s="30">
        <f t="shared" si="5"/>
        <v>0</v>
      </c>
      <c r="S38" s="95">
        <f t="shared" si="6"/>
        <v>0</v>
      </c>
      <c r="T38" s="32">
        <f t="shared" si="7"/>
        <v>0</v>
      </c>
      <c r="U38" s="32">
        <f t="shared" si="8"/>
        <v>0</v>
      </c>
      <c r="V38" s="34">
        <f t="shared" si="9"/>
        <v>0</v>
      </c>
      <c r="W38" s="32">
        <f t="shared" si="10"/>
        <v>0</v>
      </c>
      <c r="X38" s="34">
        <f t="shared" si="11"/>
        <v>0</v>
      </c>
      <c r="Y38" s="31">
        <f t="shared" si="12"/>
        <v>0</v>
      </c>
      <c r="Z38" s="110">
        <f t="shared" si="13"/>
        <v>0</v>
      </c>
    </row>
    <row r="39" spans="1:26" ht="17.25" x14ac:dyDescent="0.25">
      <c r="A39" s="46"/>
      <c r="B39" s="47"/>
      <c r="C39" s="47"/>
      <c r="D39" s="48"/>
      <c r="E39" s="49"/>
      <c r="F39" s="50"/>
      <c r="G39" s="50"/>
      <c r="H39" s="51"/>
      <c r="I39" s="51"/>
      <c r="J39" s="27">
        <f t="shared" si="0"/>
        <v>0</v>
      </c>
      <c r="K39" s="119" t="str">
        <f>IF(J39&gt;0,IF(J39&gt;305,"Errore! MAX 305",IF(NETWORKDAYS.INTL(F39,G39,11,'MENU TENDINA'!H$11:H$22)=J39,"ok","Errore! Verificare Giorni")),"")</f>
        <v/>
      </c>
      <c r="L39" s="104" t="str">
        <f>IF(J39&gt;0,NETWORKDAYS.INTL(F39,G39,11,'MENU TENDINA'!$H$11:$H$22),"")</f>
        <v/>
      </c>
      <c r="M39" s="85"/>
      <c r="N39" s="28">
        <f t="shared" si="1"/>
        <v>0</v>
      </c>
      <c r="O39" s="29">
        <f t="shared" si="2"/>
        <v>0</v>
      </c>
      <c r="P39" s="29">
        <f t="shared" si="3"/>
        <v>0</v>
      </c>
      <c r="Q39" s="29">
        <f t="shared" si="4"/>
        <v>0</v>
      </c>
      <c r="R39" s="30">
        <f t="shared" si="5"/>
        <v>0</v>
      </c>
      <c r="S39" s="95">
        <f t="shared" si="6"/>
        <v>0</v>
      </c>
      <c r="T39" s="32">
        <f t="shared" si="7"/>
        <v>0</v>
      </c>
      <c r="U39" s="32">
        <f t="shared" si="8"/>
        <v>0</v>
      </c>
      <c r="V39" s="34">
        <f t="shared" si="9"/>
        <v>0</v>
      </c>
      <c r="W39" s="32">
        <f t="shared" si="10"/>
        <v>0</v>
      </c>
      <c r="X39" s="34">
        <f t="shared" si="11"/>
        <v>0</v>
      </c>
      <c r="Y39" s="31">
        <f t="shared" si="12"/>
        <v>0</v>
      </c>
      <c r="Z39" s="110">
        <f t="shared" si="13"/>
        <v>0</v>
      </c>
    </row>
    <row r="40" spans="1:26" ht="17.25" x14ac:dyDescent="0.25">
      <c r="A40" s="46"/>
      <c r="B40" s="47"/>
      <c r="C40" s="47"/>
      <c r="D40" s="48"/>
      <c r="E40" s="49"/>
      <c r="F40" s="50"/>
      <c r="G40" s="50"/>
      <c r="H40" s="51"/>
      <c r="I40" s="51"/>
      <c r="J40" s="27">
        <f t="shared" si="0"/>
        <v>0</v>
      </c>
      <c r="K40" s="119" t="str">
        <f>IF(J40&gt;0,IF(J40&gt;305,"Errore! MAX 305",IF(NETWORKDAYS.INTL(F40,G40,11,'MENU TENDINA'!H$11:H$22)=J40,"ok","Errore! Verificare Giorni")),"")</f>
        <v/>
      </c>
      <c r="L40" s="104" t="str">
        <f>IF(J40&gt;0,NETWORKDAYS.INTL(F40,G40,11,'MENU TENDINA'!$H$11:$H$22),"")</f>
        <v/>
      </c>
      <c r="M40" s="85"/>
      <c r="N40" s="28">
        <f t="shared" si="1"/>
        <v>0</v>
      </c>
      <c r="O40" s="29">
        <f t="shared" si="2"/>
        <v>0</v>
      </c>
      <c r="P40" s="29">
        <f t="shared" si="3"/>
        <v>0</v>
      </c>
      <c r="Q40" s="29">
        <f t="shared" si="4"/>
        <v>0</v>
      </c>
      <c r="R40" s="30">
        <f t="shared" si="5"/>
        <v>0</v>
      </c>
      <c r="S40" s="95">
        <f t="shared" si="6"/>
        <v>0</v>
      </c>
      <c r="T40" s="32">
        <f t="shared" si="7"/>
        <v>0</v>
      </c>
      <c r="U40" s="32">
        <f t="shared" si="8"/>
        <v>0</v>
      </c>
      <c r="V40" s="34">
        <f t="shared" si="9"/>
        <v>0</v>
      </c>
      <c r="W40" s="32">
        <f t="shared" si="10"/>
        <v>0</v>
      </c>
      <c r="X40" s="34">
        <f t="shared" si="11"/>
        <v>0</v>
      </c>
      <c r="Y40" s="31">
        <f t="shared" si="12"/>
        <v>0</v>
      </c>
      <c r="Z40" s="110">
        <f t="shared" si="13"/>
        <v>0</v>
      </c>
    </row>
    <row r="41" spans="1:26" ht="17.25" x14ac:dyDescent="0.25">
      <c r="A41" s="46"/>
      <c r="B41" s="47"/>
      <c r="C41" s="47"/>
      <c r="D41" s="48"/>
      <c r="E41" s="49"/>
      <c r="F41" s="50"/>
      <c r="G41" s="50"/>
      <c r="H41" s="51"/>
      <c r="I41" s="51"/>
      <c r="J41" s="27">
        <f t="shared" si="0"/>
        <v>0</v>
      </c>
      <c r="K41" s="119" t="str">
        <f>IF(J41&gt;0,IF(J41&gt;305,"Errore! MAX 305",IF(NETWORKDAYS.INTL(F41,G41,11,'MENU TENDINA'!H$11:H$22)=J41,"ok","Errore! Verificare Giorni")),"")</f>
        <v/>
      </c>
      <c r="L41" s="104" t="str">
        <f>IF(J41&gt;0,NETWORKDAYS.INTL(F41,G41,11,'MENU TENDINA'!$H$11:$H$22),"")</f>
        <v/>
      </c>
      <c r="M41" s="85"/>
      <c r="N41" s="28">
        <f t="shared" si="1"/>
        <v>0</v>
      </c>
      <c r="O41" s="29">
        <f t="shared" si="2"/>
        <v>0</v>
      </c>
      <c r="P41" s="29">
        <f t="shared" si="3"/>
        <v>0</v>
      </c>
      <c r="Q41" s="29">
        <f t="shared" si="4"/>
        <v>0</v>
      </c>
      <c r="R41" s="30">
        <f t="shared" si="5"/>
        <v>0</v>
      </c>
      <c r="S41" s="95">
        <f t="shared" si="6"/>
        <v>0</v>
      </c>
      <c r="T41" s="32">
        <f t="shared" si="7"/>
        <v>0</v>
      </c>
      <c r="U41" s="32">
        <f t="shared" si="8"/>
        <v>0</v>
      </c>
      <c r="V41" s="34">
        <f t="shared" si="9"/>
        <v>0</v>
      </c>
      <c r="W41" s="32">
        <f t="shared" si="10"/>
        <v>0</v>
      </c>
      <c r="X41" s="34">
        <f t="shared" si="11"/>
        <v>0</v>
      </c>
      <c r="Y41" s="31">
        <f t="shared" si="12"/>
        <v>0</v>
      </c>
      <c r="Z41" s="110">
        <f t="shared" si="13"/>
        <v>0</v>
      </c>
    </row>
    <row r="42" spans="1:26" ht="17.25" x14ac:dyDescent="0.25">
      <c r="A42" s="46"/>
      <c r="B42" s="47"/>
      <c r="C42" s="47"/>
      <c r="D42" s="48"/>
      <c r="E42" s="49"/>
      <c r="F42" s="50"/>
      <c r="G42" s="50"/>
      <c r="H42" s="51"/>
      <c r="I42" s="51"/>
      <c r="J42" s="27">
        <f t="shared" si="0"/>
        <v>0</v>
      </c>
      <c r="K42" s="119" t="str">
        <f>IF(J42&gt;0,IF(J42&gt;305,"Errore! MAX 305",IF(NETWORKDAYS.INTL(F42,G42,11,'MENU TENDINA'!H$11:H$22)=J42,"ok","Errore! Verificare Giorni")),"")</f>
        <v/>
      </c>
      <c r="L42" s="104" t="str">
        <f>IF(J42&gt;0,NETWORKDAYS.INTL(F42,G42,11,'MENU TENDINA'!$H$11:$H$22),"")</f>
        <v/>
      </c>
      <c r="M42" s="85"/>
      <c r="N42" s="28">
        <f t="shared" si="1"/>
        <v>0</v>
      </c>
      <c r="O42" s="29">
        <f t="shared" si="2"/>
        <v>0</v>
      </c>
      <c r="P42" s="29">
        <f t="shared" si="3"/>
        <v>0</v>
      </c>
      <c r="Q42" s="29">
        <f t="shared" si="4"/>
        <v>0</v>
      </c>
      <c r="R42" s="30">
        <f t="shared" si="5"/>
        <v>0</v>
      </c>
      <c r="S42" s="95">
        <f t="shared" si="6"/>
        <v>0</v>
      </c>
      <c r="T42" s="32">
        <f t="shared" si="7"/>
        <v>0</v>
      </c>
      <c r="U42" s="32">
        <f t="shared" si="8"/>
        <v>0</v>
      </c>
      <c r="V42" s="34">
        <f t="shared" si="9"/>
        <v>0</v>
      </c>
      <c r="W42" s="32">
        <f t="shared" si="10"/>
        <v>0</v>
      </c>
      <c r="X42" s="34">
        <f t="shared" si="11"/>
        <v>0</v>
      </c>
      <c r="Y42" s="31">
        <f t="shared" si="12"/>
        <v>0</v>
      </c>
      <c r="Z42" s="110">
        <f t="shared" si="13"/>
        <v>0</v>
      </c>
    </row>
    <row r="43" spans="1:26" ht="17.25" x14ac:dyDescent="0.25">
      <c r="A43" s="46"/>
      <c r="B43" s="47"/>
      <c r="C43" s="47"/>
      <c r="D43" s="48"/>
      <c r="E43" s="49"/>
      <c r="F43" s="50"/>
      <c r="G43" s="50"/>
      <c r="H43" s="51"/>
      <c r="I43" s="51"/>
      <c r="J43" s="27">
        <f t="shared" si="0"/>
        <v>0</v>
      </c>
      <c r="K43" s="119" t="str">
        <f>IF(J43&gt;0,IF(J43&gt;305,"Errore! MAX 305",IF(NETWORKDAYS.INTL(F43,G43,11,'MENU TENDINA'!H$11:H$22)=J43,"ok","Errore! Verificare Giorni")),"")</f>
        <v/>
      </c>
      <c r="L43" s="104" t="str">
        <f>IF(J43&gt;0,NETWORKDAYS.INTL(F43,G43,11,'MENU TENDINA'!$H$11:$H$22),"")</f>
        <v/>
      </c>
      <c r="M43" s="85"/>
      <c r="N43" s="28">
        <f t="shared" si="1"/>
        <v>0</v>
      </c>
      <c r="O43" s="29">
        <f t="shared" si="2"/>
        <v>0</v>
      </c>
      <c r="P43" s="29">
        <f t="shared" si="3"/>
        <v>0</v>
      </c>
      <c r="Q43" s="29">
        <f t="shared" si="4"/>
        <v>0</v>
      </c>
      <c r="R43" s="30">
        <f t="shared" si="5"/>
        <v>0</v>
      </c>
      <c r="S43" s="95">
        <f t="shared" si="6"/>
        <v>0</v>
      </c>
      <c r="T43" s="32">
        <f t="shared" si="7"/>
        <v>0</v>
      </c>
      <c r="U43" s="32">
        <f t="shared" si="8"/>
        <v>0</v>
      </c>
      <c r="V43" s="34">
        <f t="shared" si="9"/>
        <v>0</v>
      </c>
      <c r="W43" s="32">
        <f t="shared" si="10"/>
        <v>0</v>
      </c>
      <c r="X43" s="34">
        <f t="shared" si="11"/>
        <v>0</v>
      </c>
      <c r="Y43" s="31">
        <f t="shared" si="12"/>
        <v>0</v>
      </c>
      <c r="Z43" s="110">
        <f t="shared" si="13"/>
        <v>0</v>
      </c>
    </row>
    <row r="44" spans="1:26" ht="17.25" x14ac:dyDescent="0.25">
      <c r="A44" s="46"/>
      <c r="B44" s="47"/>
      <c r="C44" s="47"/>
      <c r="D44" s="48"/>
      <c r="E44" s="49"/>
      <c r="F44" s="50"/>
      <c r="G44" s="50"/>
      <c r="H44" s="51"/>
      <c r="I44" s="51"/>
      <c r="J44" s="27">
        <f t="shared" si="0"/>
        <v>0</v>
      </c>
      <c r="K44" s="119" t="str">
        <f>IF(J44&gt;0,IF(J44&gt;305,"Errore! MAX 305",IF(NETWORKDAYS.INTL(F44,G44,11,'MENU TENDINA'!H$11:H$22)=J44,"ok","Errore! Verificare Giorni")),"")</f>
        <v/>
      </c>
      <c r="L44" s="104" t="str">
        <f>IF(J44&gt;0,NETWORKDAYS.INTL(F44,G44,11,'MENU TENDINA'!$H$11:$H$22),"")</f>
        <v/>
      </c>
      <c r="M44" s="85"/>
      <c r="N44" s="28">
        <f t="shared" si="1"/>
        <v>0</v>
      </c>
      <c r="O44" s="29">
        <f t="shared" si="2"/>
        <v>0</v>
      </c>
      <c r="P44" s="29">
        <f t="shared" si="3"/>
        <v>0</v>
      </c>
      <c r="Q44" s="29">
        <f t="shared" si="4"/>
        <v>0</v>
      </c>
      <c r="R44" s="30">
        <f t="shared" si="5"/>
        <v>0</v>
      </c>
      <c r="S44" s="95">
        <f t="shared" si="6"/>
        <v>0</v>
      </c>
      <c r="T44" s="32">
        <f t="shared" si="7"/>
        <v>0</v>
      </c>
      <c r="U44" s="32">
        <f t="shared" si="8"/>
        <v>0</v>
      </c>
      <c r="V44" s="34">
        <f t="shared" si="9"/>
        <v>0</v>
      </c>
      <c r="W44" s="32">
        <f t="shared" si="10"/>
        <v>0</v>
      </c>
      <c r="X44" s="34">
        <f t="shared" si="11"/>
        <v>0</v>
      </c>
      <c r="Y44" s="31">
        <f t="shared" si="12"/>
        <v>0</v>
      </c>
      <c r="Z44" s="110">
        <f t="shared" si="13"/>
        <v>0</v>
      </c>
    </row>
    <row r="45" spans="1:26" ht="17.25" x14ac:dyDescent="0.25">
      <c r="A45" s="46"/>
      <c r="B45" s="47"/>
      <c r="C45" s="47"/>
      <c r="D45" s="48"/>
      <c r="E45" s="49"/>
      <c r="F45" s="50"/>
      <c r="G45" s="50"/>
      <c r="H45" s="51"/>
      <c r="I45" s="51"/>
      <c r="J45" s="27">
        <f t="shared" si="0"/>
        <v>0</v>
      </c>
      <c r="K45" s="119" t="str">
        <f>IF(J45&gt;0,IF(J45&gt;305,"Errore! MAX 305",IF(NETWORKDAYS.INTL(F45,G45,11,'MENU TENDINA'!H$11:H$22)=J45,"ok","Errore! Verificare Giorni")),"")</f>
        <v/>
      </c>
      <c r="L45" s="104" t="str">
        <f>IF(J45&gt;0,NETWORKDAYS.INTL(F45,G45,11,'MENU TENDINA'!$H$11:$H$22),"")</f>
        <v/>
      </c>
      <c r="M45" s="85"/>
      <c r="N45" s="28">
        <f t="shared" si="1"/>
        <v>0</v>
      </c>
      <c r="O45" s="29">
        <f t="shared" si="2"/>
        <v>0</v>
      </c>
      <c r="P45" s="29">
        <f t="shared" si="3"/>
        <v>0</v>
      </c>
      <c r="Q45" s="29">
        <f t="shared" si="4"/>
        <v>0</v>
      </c>
      <c r="R45" s="30">
        <f t="shared" si="5"/>
        <v>0</v>
      </c>
      <c r="S45" s="95">
        <f t="shared" si="6"/>
        <v>0</v>
      </c>
      <c r="T45" s="32">
        <f t="shared" si="7"/>
        <v>0</v>
      </c>
      <c r="U45" s="32">
        <f t="shared" si="8"/>
        <v>0</v>
      </c>
      <c r="V45" s="34">
        <f t="shared" si="9"/>
        <v>0</v>
      </c>
      <c r="W45" s="32">
        <f t="shared" si="10"/>
        <v>0</v>
      </c>
      <c r="X45" s="34">
        <f t="shared" si="11"/>
        <v>0</v>
      </c>
      <c r="Y45" s="31">
        <f t="shared" si="12"/>
        <v>0</v>
      </c>
      <c r="Z45" s="110">
        <f t="shared" si="13"/>
        <v>0</v>
      </c>
    </row>
    <row r="46" spans="1:26" ht="17.25" x14ac:dyDescent="0.25">
      <c r="A46" s="46"/>
      <c r="B46" s="47"/>
      <c r="C46" s="47"/>
      <c r="D46" s="48"/>
      <c r="E46" s="49"/>
      <c r="F46" s="50"/>
      <c r="G46" s="50"/>
      <c r="H46" s="51"/>
      <c r="I46" s="51"/>
      <c r="J46" s="27">
        <f t="shared" si="0"/>
        <v>0</v>
      </c>
      <c r="K46" s="119" t="str">
        <f>IF(J46&gt;0,IF(J46&gt;305,"Errore! MAX 305",IF(NETWORKDAYS.INTL(F46,G46,11,'MENU TENDINA'!H$11:H$22)=J46,"ok","Errore! Verificare Giorni")),"")</f>
        <v/>
      </c>
      <c r="L46" s="104" t="str">
        <f>IF(J46&gt;0,NETWORKDAYS.INTL(F46,G46,11,'MENU TENDINA'!$H$11:$H$22),"")</f>
        <v/>
      </c>
      <c r="M46" s="85"/>
      <c r="N46" s="28">
        <f t="shared" si="1"/>
        <v>0</v>
      </c>
      <c r="O46" s="29">
        <f t="shared" si="2"/>
        <v>0</v>
      </c>
      <c r="P46" s="29">
        <f t="shared" si="3"/>
        <v>0</v>
      </c>
      <c r="Q46" s="29">
        <f t="shared" si="4"/>
        <v>0</v>
      </c>
      <c r="R46" s="30">
        <f t="shared" si="5"/>
        <v>0</v>
      </c>
      <c r="S46" s="95">
        <f t="shared" si="6"/>
        <v>0</v>
      </c>
      <c r="T46" s="32">
        <f t="shared" si="7"/>
        <v>0</v>
      </c>
      <c r="U46" s="32">
        <f t="shared" si="8"/>
        <v>0</v>
      </c>
      <c r="V46" s="34">
        <f t="shared" si="9"/>
        <v>0</v>
      </c>
      <c r="W46" s="32">
        <f t="shared" si="10"/>
        <v>0</v>
      </c>
      <c r="X46" s="34">
        <f t="shared" si="11"/>
        <v>0</v>
      </c>
      <c r="Y46" s="31">
        <f t="shared" si="12"/>
        <v>0</v>
      </c>
      <c r="Z46" s="110">
        <f t="shared" si="13"/>
        <v>0</v>
      </c>
    </row>
    <row r="47" spans="1:26" ht="17.25" x14ac:dyDescent="0.25">
      <c r="A47" s="46"/>
      <c r="B47" s="47"/>
      <c r="C47" s="47"/>
      <c r="D47" s="48"/>
      <c r="E47" s="49"/>
      <c r="F47" s="50"/>
      <c r="G47" s="50"/>
      <c r="H47" s="51"/>
      <c r="I47" s="51"/>
      <c r="J47" s="27">
        <f t="shared" si="0"/>
        <v>0</v>
      </c>
      <c r="K47" s="119" t="str">
        <f>IF(J47&gt;0,IF(J47&gt;305,"Errore! MAX 305",IF(NETWORKDAYS.INTL(F47,G47,11,'MENU TENDINA'!H$11:H$22)=J47,"ok","Errore! Verificare Giorni")),"")</f>
        <v/>
      </c>
      <c r="L47" s="104" t="str">
        <f>IF(J47&gt;0,NETWORKDAYS.INTL(F47,G47,11,'MENU TENDINA'!$H$11:$H$22),"")</f>
        <v/>
      </c>
      <c r="M47" s="85"/>
      <c r="N47" s="28">
        <f t="shared" si="1"/>
        <v>0</v>
      </c>
      <c r="O47" s="29">
        <f t="shared" si="2"/>
        <v>0</v>
      </c>
      <c r="P47" s="29">
        <f t="shared" si="3"/>
        <v>0</v>
      </c>
      <c r="Q47" s="29">
        <f t="shared" si="4"/>
        <v>0</v>
      </c>
      <c r="R47" s="30">
        <f t="shared" si="5"/>
        <v>0</v>
      </c>
      <c r="S47" s="95">
        <f t="shared" si="6"/>
        <v>0</v>
      </c>
      <c r="T47" s="32">
        <f t="shared" si="7"/>
        <v>0</v>
      </c>
      <c r="U47" s="32">
        <f t="shared" si="8"/>
        <v>0</v>
      </c>
      <c r="V47" s="34">
        <f t="shared" si="9"/>
        <v>0</v>
      </c>
      <c r="W47" s="32">
        <f t="shared" si="10"/>
        <v>0</v>
      </c>
      <c r="X47" s="34">
        <f t="shared" si="11"/>
        <v>0</v>
      </c>
      <c r="Y47" s="31">
        <f t="shared" si="12"/>
        <v>0</v>
      </c>
      <c r="Z47" s="110">
        <f t="shared" si="13"/>
        <v>0</v>
      </c>
    </row>
    <row r="48" spans="1:26" ht="17.25" x14ac:dyDescent="0.25">
      <c r="A48" s="46"/>
      <c r="B48" s="47"/>
      <c r="C48" s="47"/>
      <c r="D48" s="48"/>
      <c r="E48" s="49"/>
      <c r="F48" s="50"/>
      <c r="G48" s="50"/>
      <c r="H48" s="51"/>
      <c r="I48" s="51"/>
      <c r="J48" s="27">
        <f t="shared" si="0"/>
        <v>0</v>
      </c>
      <c r="K48" s="119" t="str">
        <f>IF(J48&gt;0,IF(J48&gt;305,"Errore! MAX 305",IF(NETWORKDAYS.INTL(F48,G48,11,'MENU TENDINA'!H$11:H$22)=J48,"ok","Errore! Verificare Giorni")),"")</f>
        <v/>
      </c>
      <c r="L48" s="104" t="str">
        <f>IF(J48&gt;0,NETWORKDAYS.INTL(F48,G48,11,'MENU TENDINA'!$H$11:$H$22),"")</f>
        <v/>
      </c>
      <c r="M48" s="85"/>
      <c r="N48" s="28">
        <f t="shared" si="1"/>
        <v>0</v>
      </c>
      <c r="O48" s="29">
        <f t="shared" si="2"/>
        <v>0</v>
      </c>
      <c r="P48" s="29">
        <f t="shared" si="3"/>
        <v>0</v>
      </c>
      <c r="Q48" s="29">
        <f t="shared" si="4"/>
        <v>0</v>
      </c>
      <c r="R48" s="30">
        <f t="shared" si="5"/>
        <v>0</v>
      </c>
      <c r="S48" s="95">
        <f t="shared" si="6"/>
        <v>0</v>
      </c>
      <c r="T48" s="32">
        <f t="shared" si="7"/>
        <v>0</v>
      </c>
      <c r="U48" s="32">
        <f t="shared" si="8"/>
        <v>0</v>
      </c>
      <c r="V48" s="34">
        <f t="shared" si="9"/>
        <v>0</v>
      </c>
      <c r="W48" s="32">
        <f t="shared" si="10"/>
        <v>0</v>
      </c>
      <c r="X48" s="34">
        <f t="shared" si="11"/>
        <v>0</v>
      </c>
      <c r="Y48" s="31">
        <f t="shared" si="12"/>
        <v>0</v>
      </c>
      <c r="Z48" s="110">
        <f t="shared" si="13"/>
        <v>0</v>
      </c>
    </row>
    <row r="49" spans="1:26" ht="17.25" x14ac:dyDescent="0.25">
      <c r="A49" s="46"/>
      <c r="B49" s="47"/>
      <c r="C49" s="47"/>
      <c r="D49" s="48"/>
      <c r="E49" s="49"/>
      <c r="F49" s="50"/>
      <c r="G49" s="50"/>
      <c r="H49" s="51"/>
      <c r="I49" s="51"/>
      <c r="J49" s="27">
        <f t="shared" si="0"/>
        <v>0</v>
      </c>
      <c r="K49" s="119" t="str">
        <f>IF(J49&gt;0,IF(J49&gt;305,"Errore! MAX 305",IF(NETWORKDAYS.INTL(F49,G49,11,'MENU TENDINA'!H$11:H$22)=J49,"ok","Errore! Verificare Giorni")),"")</f>
        <v/>
      </c>
      <c r="L49" s="104" t="str">
        <f>IF(J49&gt;0,NETWORKDAYS.INTL(F49,G49,11,'MENU TENDINA'!$H$11:$H$22),"")</f>
        <v/>
      </c>
      <c r="M49" s="85"/>
      <c r="N49" s="28">
        <f t="shared" si="1"/>
        <v>0</v>
      </c>
      <c r="O49" s="29">
        <f t="shared" si="2"/>
        <v>0</v>
      </c>
      <c r="P49" s="29">
        <f t="shared" si="3"/>
        <v>0</v>
      </c>
      <c r="Q49" s="29">
        <f t="shared" si="4"/>
        <v>0</v>
      </c>
      <c r="R49" s="30">
        <f t="shared" si="5"/>
        <v>0</v>
      </c>
      <c r="S49" s="95">
        <f t="shared" si="6"/>
        <v>0</v>
      </c>
      <c r="T49" s="32">
        <f t="shared" si="7"/>
        <v>0</v>
      </c>
      <c r="U49" s="32">
        <f t="shared" si="8"/>
        <v>0</v>
      </c>
      <c r="V49" s="34">
        <f t="shared" si="9"/>
        <v>0</v>
      </c>
      <c r="W49" s="32">
        <f t="shared" si="10"/>
        <v>0</v>
      </c>
      <c r="X49" s="34">
        <f t="shared" si="11"/>
        <v>0</v>
      </c>
      <c r="Y49" s="31">
        <f t="shared" si="12"/>
        <v>0</v>
      </c>
      <c r="Z49" s="110">
        <f t="shared" si="13"/>
        <v>0</v>
      </c>
    </row>
    <row r="50" spans="1:26" ht="17.25" x14ac:dyDescent="0.25">
      <c r="A50" s="46"/>
      <c r="B50" s="47"/>
      <c r="C50" s="47"/>
      <c r="D50" s="48"/>
      <c r="E50" s="49"/>
      <c r="F50" s="50"/>
      <c r="G50" s="50"/>
      <c r="H50" s="51"/>
      <c r="I50" s="51"/>
      <c r="J50" s="27">
        <f t="shared" si="0"/>
        <v>0</v>
      </c>
      <c r="K50" s="119" t="str">
        <f>IF(J50&gt;0,IF(J50&gt;305,"Errore! MAX 305",IF(NETWORKDAYS.INTL(F50,G50,11,'MENU TENDINA'!H$11:H$22)=J50,"ok","Errore! Verificare Giorni")),"")</f>
        <v/>
      </c>
      <c r="L50" s="104" t="str">
        <f>IF(J50&gt;0,NETWORKDAYS.INTL(F50,G50,11,'MENU TENDINA'!$H$11:$H$22),"")</f>
        <v/>
      </c>
      <c r="M50" s="85"/>
      <c r="N50" s="28">
        <f t="shared" si="1"/>
        <v>0</v>
      </c>
      <c r="O50" s="29">
        <f t="shared" si="2"/>
        <v>0</v>
      </c>
      <c r="P50" s="29">
        <f t="shared" si="3"/>
        <v>0</v>
      </c>
      <c r="Q50" s="29">
        <f t="shared" si="4"/>
        <v>0</v>
      </c>
      <c r="R50" s="30">
        <f t="shared" si="5"/>
        <v>0</v>
      </c>
      <c r="S50" s="95">
        <f t="shared" si="6"/>
        <v>0</v>
      </c>
      <c r="T50" s="32">
        <f t="shared" si="7"/>
        <v>0</v>
      </c>
      <c r="U50" s="32">
        <f t="shared" si="8"/>
        <v>0</v>
      </c>
      <c r="V50" s="34">
        <f t="shared" si="9"/>
        <v>0</v>
      </c>
      <c r="W50" s="32">
        <f t="shared" si="10"/>
        <v>0</v>
      </c>
      <c r="X50" s="34">
        <f t="shared" si="11"/>
        <v>0</v>
      </c>
      <c r="Y50" s="31">
        <f t="shared" si="12"/>
        <v>0</v>
      </c>
      <c r="Z50" s="110">
        <f t="shared" si="13"/>
        <v>0</v>
      </c>
    </row>
    <row r="51" spans="1:26" ht="17.25" x14ac:dyDescent="0.25">
      <c r="A51" s="46"/>
      <c r="B51" s="47"/>
      <c r="C51" s="47"/>
      <c r="D51" s="48"/>
      <c r="E51" s="49"/>
      <c r="F51" s="50"/>
      <c r="G51" s="50"/>
      <c r="H51" s="51"/>
      <c r="I51" s="51"/>
      <c r="J51" s="27">
        <f t="shared" si="0"/>
        <v>0</v>
      </c>
      <c r="K51" s="119" t="str">
        <f>IF(J51&gt;0,IF(J51&gt;305,"Errore! MAX 305",IF(NETWORKDAYS.INTL(F51,G51,11,'MENU TENDINA'!H$11:H$22)=J51,"ok","Errore! Verificare Giorni")),"")</f>
        <v/>
      </c>
      <c r="L51" s="104" t="str">
        <f>IF(J51&gt;0,NETWORKDAYS.INTL(F51,G51,11,'MENU TENDINA'!$H$11:$H$22),"")</f>
        <v/>
      </c>
      <c r="M51" s="85"/>
      <c r="N51" s="28">
        <f t="shared" si="1"/>
        <v>0</v>
      </c>
      <c r="O51" s="29">
        <f t="shared" si="2"/>
        <v>0</v>
      </c>
      <c r="P51" s="29">
        <f t="shared" si="3"/>
        <v>0</v>
      </c>
      <c r="Q51" s="29">
        <f t="shared" si="4"/>
        <v>0</v>
      </c>
      <c r="R51" s="30">
        <f t="shared" si="5"/>
        <v>0</v>
      </c>
      <c r="S51" s="95">
        <f t="shared" si="6"/>
        <v>0</v>
      </c>
      <c r="T51" s="32">
        <f t="shared" si="7"/>
        <v>0</v>
      </c>
      <c r="U51" s="32">
        <f t="shared" si="8"/>
        <v>0</v>
      </c>
      <c r="V51" s="34">
        <f t="shared" si="9"/>
        <v>0</v>
      </c>
      <c r="W51" s="32">
        <f t="shared" si="10"/>
        <v>0</v>
      </c>
      <c r="X51" s="34">
        <f t="shared" si="11"/>
        <v>0</v>
      </c>
      <c r="Y51" s="31">
        <f t="shared" si="12"/>
        <v>0</v>
      </c>
      <c r="Z51" s="110">
        <f t="shared" si="13"/>
        <v>0</v>
      </c>
    </row>
    <row r="52" spans="1:26" ht="17.25" x14ac:dyDescent="0.25">
      <c r="A52" s="46"/>
      <c r="B52" s="47"/>
      <c r="C52" s="47"/>
      <c r="D52" s="48"/>
      <c r="E52" s="49"/>
      <c r="F52" s="50"/>
      <c r="G52" s="50"/>
      <c r="H52" s="51"/>
      <c r="I52" s="51"/>
      <c r="J52" s="27">
        <f t="shared" si="0"/>
        <v>0</v>
      </c>
      <c r="K52" s="119" t="str">
        <f>IF(J52&gt;0,IF(J52&gt;305,"Errore! MAX 305",IF(NETWORKDAYS.INTL(F52,G52,11,'MENU TENDINA'!H$11:H$22)=J52,"ok","Errore! Verificare Giorni")),"")</f>
        <v/>
      </c>
      <c r="L52" s="104" t="str">
        <f>IF(J52&gt;0,NETWORKDAYS.INTL(F52,G52,11,'MENU TENDINA'!$H$11:$H$22),"")</f>
        <v/>
      </c>
      <c r="M52" s="85"/>
      <c r="N52" s="28">
        <f t="shared" si="1"/>
        <v>0</v>
      </c>
      <c r="O52" s="29">
        <f t="shared" si="2"/>
        <v>0</v>
      </c>
      <c r="P52" s="29">
        <f t="shared" si="3"/>
        <v>0</v>
      </c>
      <c r="Q52" s="29">
        <f t="shared" si="4"/>
        <v>0</v>
      </c>
      <c r="R52" s="30">
        <f t="shared" si="5"/>
        <v>0</v>
      </c>
      <c r="S52" s="95">
        <f t="shared" si="6"/>
        <v>0</v>
      </c>
      <c r="T52" s="32">
        <f t="shared" si="7"/>
        <v>0</v>
      </c>
      <c r="U52" s="32">
        <f t="shared" si="8"/>
        <v>0</v>
      </c>
      <c r="V52" s="34">
        <f t="shared" si="9"/>
        <v>0</v>
      </c>
      <c r="W52" s="32">
        <f t="shared" si="10"/>
        <v>0</v>
      </c>
      <c r="X52" s="34">
        <f t="shared" si="11"/>
        <v>0</v>
      </c>
      <c r="Y52" s="31">
        <f t="shared" si="12"/>
        <v>0</v>
      </c>
      <c r="Z52" s="110">
        <f t="shared" si="13"/>
        <v>0</v>
      </c>
    </row>
    <row r="53" spans="1:26" ht="17.25" x14ac:dyDescent="0.25">
      <c r="A53" s="46"/>
      <c r="B53" s="47"/>
      <c r="C53" s="47"/>
      <c r="D53" s="48"/>
      <c r="E53" s="49"/>
      <c r="F53" s="50"/>
      <c r="G53" s="50"/>
      <c r="H53" s="51"/>
      <c r="I53" s="51"/>
      <c r="J53" s="27">
        <f t="shared" si="0"/>
        <v>0</v>
      </c>
      <c r="K53" s="119" t="str">
        <f>IF(J53&gt;0,IF(J53&gt;305,"Errore! MAX 305",IF(NETWORKDAYS.INTL(F53,G53,11,'MENU TENDINA'!H$11:H$22)=J53,"ok","Errore! Verificare Giorni")),"")</f>
        <v/>
      </c>
      <c r="L53" s="104" t="str">
        <f>IF(J53&gt;0,NETWORKDAYS.INTL(F53,G53,11,'MENU TENDINA'!$H$11:$H$22),"")</f>
        <v/>
      </c>
      <c r="M53" s="85"/>
      <c r="N53" s="28">
        <f t="shared" si="1"/>
        <v>0</v>
      </c>
      <c r="O53" s="29">
        <f t="shared" si="2"/>
        <v>0</v>
      </c>
      <c r="P53" s="29">
        <f t="shared" si="3"/>
        <v>0</v>
      </c>
      <c r="Q53" s="29">
        <f t="shared" si="4"/>
        <v>0</v>
      </c>
      <c r="R53" s="30">
        <f t="shared" si="5"/>
        <v>0</v>
      </c>
      <c r="S53" s="95">
        <f t="shared" si="6"/>
        <v>0</v>
      </c>
      <c r="T53" s="32">
        <f t="shared" si="7"/>
        <v>0</v>
      </c>
      <c r="U53" s="32">
        <f t="shared" si="8"/>
        <v>0</v>
      </c>
      <c r="V53" s="34">
        <f t="shared" si="9"/>
        <v>0</v>
      </c>
      <c r="W53" s="32">
        <f t="shared" si="10"/>
        <v>0</v>
      </c>
      <c r="X53" s="34">
        <f t="shared" si="11"/>
        <v>0</v>
      </c>
      <c r="Y53" s="31">
        <f t="shared" si="12"/>
        <v>0</v>
      </c>
      <c r="Z53" s="110">
        <f t="shared" si="13"/>
        <v>0</v>
      </c>
    </row>
    <row r="54" spans="1:26" ht="17.25" x14ac:dyDescent="0.25">
      <c r="A54" s="46"/>
      <c r="B54" s="47"/>
      <c r="C54" s="47"/>
      <c r="D54" s="48"/>
      <c r="E54" s="49"/>
      <c r="F54" s="50"/>
      <c r="G54" s="50"/>
      <c r="H54" s="51"/>
      <c r="I54" s="51"/>
      <c r="J54" s="27">
        <f t="shared" si="0"/>
        <v>0</v>
      </c>
      <c r="K54" s="119" t="str">
        <f>IF(J54&gt;0,IF(J54&gt;305,"Errore! MAX 305",IF(NETWORKDAYS.INTL(F54,G54,11,'MENU TENDINA'!H$11:H$22)=J54,"ok","Errore! Verificare Giorni")),"")</f>
        <v/>
      </c>
      <c r="L54" s="104" t="str">
        <f>IF(J54&gt;0,NETWORKDAYS.INTL(F54,G54,11,'MENU TENDINA'!$H$11:$H$22),"")</f>
        <v/>
      </c>
      <c r="M54" s="85"/>
      <c r="N54" s="28">
        <f t="shared" si="1"/>
        <v>0</v>
      </c>
      <c r="O54" s="29">
        <f t="shared" si="2"/>
        <v>0</v>
      </c>
      <c r="P54" s="29">
        <f t="shared" si="3"/>
        <v>0</v>
      </c>
      <c r="Q54" s="29">
        <f t="shared" si="4"/>
        <v>0</v>
      </c>
      <c r="R54" s="30">
        <f t="shared" si="5"/>
        <v>0</v>
      </c>
      <c r="S54" s="95">
        <f t="shared" si="6"/>
        <v>0</v>
      </c>
      <c r="T54" s="32">
        <f t="shared" si="7"/>
        <v>0</v>
      </c>
      <c r="U54" s="32">
        <f t="shared" si="8"/>
        <v>0</v>
      </c>
      <c r="V54" s="34">
        <f t="shared" si="9"/>
        <v>0</v>
      </c>
      <c r="W54" s="32">
        <f t="shared" si="10"/>
        <v>0</v>
      </c>
      <c r="X54" s="34">
        <f t="shared" si="11"/>
        <v>0</v>
      </c>
      <c r="Y54" s="31">
        <f t="shared" si="12"/>
        <v>0</v>
      </c>
      <c r="Z54" s="110">
        <f t="shared" si="13"/>
        <v>0</v>
      </c>
    </row>
    <row r="55" spans="1:26" ht="17.25" x14ac:dyDescent="0.25">
      <c r="A55" s="46"/>
      <c r="B55" s="47"/>
      <c r="C55" s="47"/>
      <c r="D55" s="48"/>
      <c r="E55" s="49"/>
      <c r="F55" s="50"/>
      <c r="G55" s="50"/>
      <c r="H55" s="51"/>
      <c r="I55" s="51"/>
      <c r="J55" s="27">
        <f t="shared" si="0"/>
        <v>0</v>
      </c>
      <c r="K55" s="119" t="str">
        <f>IF(J55&gt;0,IF(J55&gt;305,"Errore! MAX 305",IF(NETWORKDAYS.INTL(F55,G55,11,'MENU TENDINA'!H$11:H$22)=J55,"ok","Errore! Verificare Giorni")),"")</f>
        <v/>
      </c>
      <c r="L55" s="104" t="str">
        <f>IF(J55&gt;0,NETWORKDAYS.INTL(F55,G55,11,'MENU TENDINA'!$H$11:$H$22),"")</f>
        <v/>
      </c>
      <c r="M55" s="85"/>
      <c r="N55" s="28">
        <f t="shared" si="1"/>
        <v>0</v>
      </c>
      <c r="O55" s="29">
        <f t="shared" si="2"/>
        <v>0</v>
      </c>
      <c r="P55" s="29">
        <f t="shared" si="3"/>
        <v>0</v>
      </c>
      <c r="Q55" s="29">
        <f t="shared" si="4"/>
        <v>0</v>
      </c>
      <c r="R55" s="30">
        <f t="shared" si="5"/>
        <v>0</v>
      </c>
      <c r="S55" s="95">
        <f t="shared" si="6"/>
        <v>0</v>
      </c>
      <c r="T55" s="32">
        <f t="shared" si="7"/>
        <v>0</v>
      </c>
      <c r="U55" s="32">
        <f t="shared" si="8"/>
        <v>0</v>
      </c>
      <c r="V55" s="34">
        <f t="shared" si="9"/>
        <v>0</v>
      </c>
      <c r="W55" s="32">
        <f t="shared" si="10"/>
        <v>0</v>
      </c>
      <c r="X55" s="34">
        <f t="shared" si="11"/>
        <v>0</v>
      </c>
      <c r="Y55" s="31">
        <f t="shared" si="12"/>
        <v>0</v>
      </c>
      <c r="Z55" s="110">
        <f t="shared" si="13"/>
        <v>0</v>
      </c>
    </row>
    <row r="56" spans="1:26" ht="17.25" x14ac:dyDescent="0.25">
      <c r="A56" s="46"/>
      <c r="B56" s="47"/>
      <c r="C56" s="47"/>
      <c r="D56" s="48"/>
      <c r="E56" s="49"/>
      <c r="F56" s="50"/>
      <c r="G56" s="50"/>
      <c r="H56" s="51"/>
      <c r="I56" s="51"/>
      <c r="J56" s="27">
        <f t="shared" si="0"/>
        <v>0</v>
      </c>
      <c r="K56" s="119" t="str">
        <f>IF(J56&gt;0,IF(J56&gt;305,"Errore! MAX 305",IF(NETWORKDAYS.INTL(F56,G56,11,'MENU TENDINA'!H$11:H$22)=J56,"ok","Errore! Verificare Giorni")),"")</f>
        <v/>
      </c>
      <c r="L56" s="104" t="str">
        <f>IF(J56&gt;0,NETWORKDAYS.INTL(F56,G56,11,'MENU TENDINA'!$H$11:$H$22),"")</f>
        <v/>
      </c>
      <c r="M56" s="85"/>
      <c r="N56" s="28">
        <f t="shared" si="1"/>
        <v>0</v>
      </c>
      <c r="O56" s="29">
        <f t="shared" si="2"/>
        <v>0</v>
      </c>
      <c r="P56" s="29">
        <f t="shared" si="3"/>
        <v>0</v>
      </c>
      <c r="Q56" s="29">
        <f t="shared" si="4"/>
        <v>0</v>
      </c>
      <c r="R56" s="30">
        <f t="shared" si="5"/>
        <v>0</v>
      </c>
      <c r="S56" s="95">
        <f t="shared" si="6"/>
        <v>0</v>
      </c>
      <c r="T56" s="32">
        <f t="shared" si="7"/>
        <v>0</v>
      </c>
      <c r="U56" s="32">
        <f t="shared" si="8"/>
        <v>0</v>
      </c>
      <c r="V56" s="34">
        <f t="shared" si="9"/>
        <v>0</v>
      </c>
      <c r="W56" s="32">
        <f t="shared" si="10"/>
        <v>0</v>
      </c>
      <c r="X56" s="34">
        <f t="shared" si="11"/>
        <v>0</v>
      </c>
      <c r="Y56" s="31">
        <f t="shared" si="12"/>
        <v>0</v>
      </c>
      <c r="Z56" s="110">
        <f t="shared" si="13"/>
        <v>0</v>
      </c>
    </row>
    <row r="57" spans="1:26" ht="17.25" x14ac:dyDescent="0.25">
      <c r="A57" s="46"/>
      <c r="B57" s="47"/>
      <c r="C57" s="47"/>
      <c r="D57" s="48"/>
      <c r="E57" s="49"/>
      <c r="F57" s="50"/>
      <c r="G57" s="50"/>
      <c r="H57" s="51"/>
      <c r="I57" s="51"/>
      <c r="J57" s="27">
        <f t="shared" si="0"/>
        <v>0</v>
      </c>
      <c r="K57" s="119" t="str">
        <f>IF(J57&gt;0,IF(J57&gt;305,"Errore! MAX 305",IF(NETWORKDAYS.INTL(F57,G57,11,'MENU TENDINA'!H$11:H$22)=J57,"ok","Errore! Verificare Giorni")),"")</f>
        <v/>
      </c>
      <c r="L57" s="104" t="str">
        <f>IF(J57&gt;0,NETWORKDAYS.INTL(F57,G57,11,'MENU TENDINA'!$H$11:$H$22),"")</f>
        <v/>
      </c>
      <c r="M57" s="85"/>
      <c r="N57" s="28">
        <f t="shared" si="1"/>
        <v>0</v>
      </c>
      <c r="O57" s="29">
        <f t="shared" si="2"/>
        <v>0</v>
      </c>
      <c r="P57" s="29">
        <f t="shared" si="3"/>
        <v>0</v>
      </c>
      <c r="Q57" s="29">
        <f t="shared" si="4"/>
        <v>0</v>
      </c>
      <c r="R57" s="30">
        <f t="shared" si="5"/>
        <v>0</v>
      </c>
      <c r="S57" s="95">
        <f t="shared" si="6"/>
        <v>0</v>
      </c>
      <c r="T57" s="32">
        <f t="shared" si="7"/>
        <v>0</v>
      </c>
      <c r="U57" s="32">
        <f t="shared" si="8"/>
        <v>0</v>
      </c>
      <c r="V57" s="34">
        <f t="shared" si="9"/>
        <v>0</v>
      </c>
      <c r="W57" s="32">
        <f t="shared" si="10"/>
        <v>0</v>
      </c>
      <c r="X57" s="34">
        <f t="shared" si="11"/>
        <v>0</v>
      </c>
      <c r="Y57" s="31">
        <f t="shared" si="12"/>
        <v>0</v>
      </c>
      <c r="Z57" s="110">
        <f t="shared" si="13"/>
        <v>0</v>
      </c>
    </row>
    <row r="58" spans="1:26" ht="17.25" x14ac:dyDescent="0.25">
      <c r="A58" s="46"/>
      <c r="B58" s="47"/>
      <c r="C58" s="47"/>
      <c r="D58" s="48"/>
      <c r="E58" s="49"/>
      <c r="F58" s="50"/>
      <c r="G58" s="50"/>
      <c r="H58" s="51"/>
      <c r="I58" s="51"/>
      <c r="J58" s="27">
        <f t="shared" si="0"/>
        <v>0</v>
      </c>
      <c r="K58" s="119" t="str">
        <f>IF(J58&gt;0,IF(J58&gt;305,"Errore! MAX 305",IF(NETWORKDAYS.INTL(F58,G58,11,'MENU TENDINA'!H$11:H$22)=J58,"ok","Errore! Verificare Giorni")),"")</f>
        <v/>
      </c>
      <c r="L58" s="104" t="str">
        <f>IF(J58&gt;0,NETWORKDAYS.INTL(F58,G58,11,'MENU TENDINA'!$H$11:$H$22),"")</f>
        <v/>
      </c>
      <c r="M58" s="85"/>
      <c r="N58" s="28">
        <f t="shared" si="1"/>
        <v>0</v>
      </c>
      <c r="O58" s="29">
        <f t="shared" si="2"/>
        <v>0</v>
      </c>
      <c r="P58" s="29">
        <f t="shared" si="3"/>
        <v>0</v>
      </c>
      <c r="Q58" s="29">
        <f t="shared" si="4"/>
        <v>0</v>
      </c>
      <c r="R58" s="30">
        <f t="shared" si="5"/>
        <v>0</v>
      </c>
      <c r="S58" s="95">
        <f t="shared" si="6"/>
        <v>0</v>
      </c>
      <c r="T58" s="32">
        <f t="shared" si="7"/>
        <v>0</v>
      </c>
      <c r="U58" s="32">
        <f t="shared" si="8"/>
        <v>0</v>
      </c>
      <c r="V58" s="34">
        <f t="shared" si="9"/>
        <v>0</v>
      </c>
      <c r="W58" s="32">
        <f t="shared" si="10"/>
        <v>0</v>
      </c>
      <c r="X58" s="34">
        <f t="shared" si="11"/>
        <v>0</v>
      </c>
      <c r="Y58" s="31">
        <f t="shared" si="12"/>
        <v>0</v>
      </c>
      <c r="Z58" s="110">
        <f t="shared" si="13"/>
        <v>0</v>
      </c>
    </row>
    <row r="59" spans="1:26" ht="17.25" x14ac:dyDescent="0.25">
      <c r="A59" s="46"/>
      <c r="B59" s="47"/>
      <c r="C59" s="47"/>
      <c r="D59" s="48"/>
      <c r="E59" s="49"/>
      <c r="F59" s="50"/>
      <c r="G59" s="50"/>
      <c r="H59" s="51"/>
      <c r="I59" s="51"/>
      <c r="J59" s="27">
        <f t="shared" si="0"/>
        <v>0</v>
      </c>
      <c r="K59" s="119" t="str">
        <f>IF(J59&gt;0,IF(J59&gt;305,"Errore! MAX 305",IF(NETWORKDAYS.INTL(F59,G59,11,'MENU TENDINA'!H$11:H$22)=J59,"ok","Errore! Verificare Giorni")),"")</f>
        <v/>
      </c>
      <c r="L59" s="104" t="str">
        <f>IF(J59&gt;0,NETWORKDAYS.INTL(F59,G59,11,'MENU TENDINA'!$H$11:$H$22),"")</f>
        <v/>
      </c>
      <c r="M59" s="85"/>
      <c r="N59" s="28">
        <f t="shared" si="1"/>
        <v>0</v>
      </c>
      <c r="O59" s="29">
        <f t="shared" si="2"/>
        <v>0</v>
      </c>
      <c r="P59" s="29">
        <f t="shared" si="3"/>
        <v>0</v>
      </c>
      <c r="Q59" s="29">
        <f t="shared" si="4"/>
        <v>0</v>
      </c>
      <c r="R59" s="30">
        <f t="shared" si="5"/>
        <v>0</v>
      </c>
      <c r="S59" s="95">
        <f t="shared" si="6"/>
        <v>0</v>
      </c>
      <c r="T59" s="32">
        <f t="shared" si="7"/>
        <v>0</v>
      </c>
      <c r="U59" s="32">
        <f t="shared" si="8"/>
        <v>0</v>
      </c>
      <c r="V59" s="34">
        <f t="shared" si="9"/>
        <v>0</v>
      </c>
      <c r="W59" s="32">
        <f t="shared" si="10"/>
        <v>0</v>
      </c>
      <c r="X59" s="34">
        <f t="shared" si="11"/>
        <v>0</v>
      </c>
      <c r="Y59" s="31">
        <f t="shared" si="12"/>
        <v>0</v>
      </c>
      <c r="Z59" s="110">
        <f t="shared" si="13"/>
        <v>0</v>
      </c>
    </row>
    <row r="60" spans="1:26" ht="17.25" x14ac:dyDescent="0.25">
      <c r="A60" s="46"/>
      <c r="B60" s="47"/>
      <c r="C60" s="47"/>
      <c r="D60" s="48"/>
      <c r="E60" s="49"/>
      <c r="F60" s="50"/>
      <c r="G60" s="50"/>
      <c r="H60" s="51"/>
      <c r="I60" s="51"/>
      <c r="J60" s="27">
        <f t="shared" si="0"/>
        <v>0</v>
      </c>
      <c r="K60" s="119" t="str">
        <f>IF(J60&gt;0,IF(J60&gt;305,"Errore! MAX 305",IF(NETWORKDAYS.INTL(F60,G60,11,'MENU TENDINA'!H$11:H$22)=J60,"ok","Errore! Verificare Giorni")),"")</f>
        <v/>
      </c>
      <c r="L60" s="104" t="str">
        <f>IF(J60&gt;0,NETWORKDAYS.INTL(F60,G60,11,'MENU TENDINA'!$H$11:$H$22),"")</f>
        <v/>
      </c>
      <c r="M60" s="85"/>
      <c r="N60" s="28">
        <f t="shared" si="1"/>
        <v>0</v>
      </c>
      <c r="O60" s="29">
        <f t="shared" si="2"/>
        <v>0</v>
      </c>
      <c r="P60" s="29">
        <f t="shared" si="3"/>
        <v>0</v>
      </c>
      <c r="Q60" s="29">
        <f t="shared" si="4"/>
        <v>0</v>
      </c>
      <c r="R60" s="30">
        <f t="shared" si="5"/>
        <v>0</v>
      </c>
      <c r="S60" s="95">
        <f t="shared" si="6"/>
        <v>0</v>
      </c>
      <c r="T60" s="32">
        <f t="shared" si="7"/>
        <v>0</v>
      </c>
      <c r="U60" s="32">
        <f t="shared" si="8"/>
        <v>0</v>
      </c>
      <c r="V60" s="34">
        <f t="shared" si="9"/>
        <v>0</v>
      </c>
      <c r="W60" s="32">
        <f t="shared" si="10"/>
        <v>0</v>
      </c>
      <c r="X60" s="34">
        <f t="shared" si="11"/>
        <v>0</v>
      </c>
      <c r="Y60" s="31">
        <f t="shared" si="12"/>
        <v>0</v>
      </c>
      <c r="Z60" s="110">
        <f t="shared" si="13"/>
        <v>0</v>
      </c>
    </row>
    <row r="61" spans="1:26" ht="17.25" x14ac:dyDescent="0.25">
      <c r="A61" s="46"/>
      <c r="B61" s="47"/>
      <c r="C61" s="47"/>
      <c r="D61" s="48"/>
      <c r="E61" s="49"/>
      <c r="F61" s="50"/>
      <c r="G61" s="50"/>
      <c r="H61" s="51"/>
      <c r="I61" s="51"/>
      <c r="J61" s="27">
        <f t="shared" si="0"/>
        <v>0</v>
      </c>
      <c r="K61" s="119" t="str">
        <f>IF(J61&gt;0,IF(J61&gt;305,"Errore! MAX 305",IF(NETWORKDAYS.INTL(F61,G61,11,'MENU TENDINA'!H$11:H$22)=J61,"ok","Errore! Verificare Giorni")),"")</f>
        <v/>
      </c>
      <c r="L61" s="104" t="str">
        <f>IF(J61&gt;0,NETWORKDAYS.INTL(F61,G61,11,'MENU TENDINA'!$H$11:$H$22),"")</f>
        <v/>
      </c>
      <c r="M61" s="85"/>
      <c r="N61" s="28">
        <f t="shared" si="1"/>
        <v>0</v>
      </c>
      <c r="O61" s="29">
        <f t="shared" si="2"/>
        <v>0</v>
      </c>
      <c r="P61" s="29">
        <f t="shared" si="3"/>
        <v>0</v>
      </c>
      <c r="Q61" s="29">
        <f t="shared" si="4"/>
        <v>0</v>
      </c>
      <c r="R61" s="30">
        <f t="shared" si="5"/>
        <v>0</v>
      </c>
      <c r="S61" s="95">
        <f t="shared" si="6"/>
        <v>0</v>
      </c>
      <c r="T61" s="32">
        <f t="shared" si="7"/>
        <v>0</v>
      </c>
      <c r="U61" s="32">
        <f t="shared" si="8"/>
        <v>0</v>
      </c>
      <c r="V61" s="34">
        <f t="shared" si="9"/>
        <v>0</v>
      </c>
      <c r="W61" s="32">
        <f t="shared" si="10"/>
        <v>0</v>
      </c>
      <c r="X61" s="34">
        <f t="shared" si="11"/>
        <v>0</v>
      </c>
      <c r="Y61" s="31">
        <f t="shared" si="12"/>
        <v>0</v>
      </c>
      <c r="Z61" s="110">
        <f t="shared" si="13"/>
        <v>0</v>
      </c>
    </row>
    <row r="62" spans="1:26" ht="17.25" x14ac:dyDescent="0.25">
      <c r="A62" s="46"/>
      <c r="B62" s="47"/>
      <c r="C62" s="47"/>
      <c r="D62" s="48"/>
      <c r="E62" s="49"/>
      <c r="F62" s="50"/>
      <c r="G62" s="50"/>
      <c r="H62" s="51"/>
      <c r="I62" s="51"/>
      <c r="J62" s="27">
        <f t="shared" si="0"/>
        <v>0</v>
      </c>
      <c r="K62" s="119" t="str">
        <f>IF(J62&gt;0,IF(J62&gt;305,"Errore! MAX 305",IF(NETWORKDAYS.INTL(F62,G62,11,'MENU TENDINA'!H$11:H$22)=J62,"ok","Errore! Verificare Giorni")),"")</f>
        <v/>
      </c>
      <c r="L62" s="104" t="str">
        <f>IF(J62&gt;0,NETWORKDAYS.INTL(F62,G62,11,'MENU TENDINA'!$H$11:$H$22),"")</f>
        <v/>
      </c>
      <c r="M62" s="85"/>
      <c r="N62" s="28">
        <f t="shared" si="1"/>
        <v>0</v>
      </c>
      <c r="O62" s="29">
        <f t="shared" si="2"/>
        <v>0</v>
      </c>
      <c r="P62" s="29">
        <f t="shared" si="3"/>
        <v>0</v>
      </c>
      <c r="Q62" s="29">
        <f t="shared" si="4"/>
        <v>0</v>
      </c>
      <c r="R62" s="30">
        <f t="shared" si="5"/>
        <v>0</v>
      </c>
      <c r="S62" s="95">
        <f t="shared" si="6"/>
        <v>0</v>
      </c>
      <c r="T62" s="32">
        <f t="shared" si="7"/>
        <v>0</v>
      </c>
      <c r="U62" s="32">
        <f t="shared" si="8"/>
        <v>0</v>
      </c>
      <c r="V62" s="34">
        <f t="shared" si="9"/>
        <v>0</v>
      </c>
      <c r="W62" s="32">
        <f t="shared" si="10"/>
        <v>0</v>
      </c>
      <c r="X62" s="34">
        <f t="shared" si="11"/>
        <v>0</v>
      </c>
      <c r="Y62" s="31">
        <f t="shared" si="12"/>
        <v>0</v>
      </c>
      <c r="Z62" s="110">
        <f t="shared" si="13"/>
        <v>0</v>
      </c>
    </row>
    <row r="63" spans="1:26" ht="17.25" x14ac:dyDescent="0.25">
      <c r="A63" s="46"/>
      <c r="B63" s="47"/>
      <c r="C63" s="47"/>
      <c r="D63" s="48"/>
      <c r="E63" s="49"/>
      <c r="F63" s="50"/>
      <c r="G63" s="50"/>
      <c r="H63" s="51"/>
      <c r="I63" s="51"/>
      <c r="J63" s="27">
        <f t="shared" si="0"/>
        <v>0</v>
      </c>
      <c r="K63" s="119" t="str">
        <f>IF(J63&gt;0,IF(J63&gt;305,"Errore! MAX 305",IF(NETWORKDAYS.INTL(F63,G63,11,'MENU TENDINA'!H$11:H$22)=J63,"ok","Errore! Verificare Giorni")),"")</f>
        <v/>
      </c>
      <c r="L63" s="104" t="str">
        <f>IF(J63&gt;0,NETWORKDAYS.INTL(F63,G63,11,'MENU TENDINA'!$H$11:$H$22),"")</f>
        <v/>
      </c>
      <c r="M63" s="85"/>
      <c r="N63" s="28">
        <f t="shared" si="1"/>
        <v>0</v>
      </c>
      <c r="O63" s="29">
        <f t="shared" si="2"/>
        <v>0</v>
      </c>
      <c r="P63" s="29">
        <f t="shared" si="3"/>
        <v>0</v>
      </c>
      <c r="Q63" s="29">
        <f t="shared" si="4"/>
        <v>0</v>
      </c>
      <c r="R63" s="30">
        <f t="shared" si="5"/>
        <v>0</v>
      </c>
      <c r="S63" s="95">
        <f t="shared" si="6"/>
        <v>0</v>
      </c>
      <c r="T63" s="32">
        <f t="shared" si="7"/>
        <v>0</v>
      </c>
      <c r="U63" s="32">
        <f t="shared" si="8"/>
        <v>0</v>
      </c>
      <c r="V63" s="34">
        <f t="shared" si="9"/>
        <v>0</v>
      </c>
      <c r="W63" s="32">
        <f t="shared" si="10"/>
        <v>0</v>
      </c>
      <c r="X63" s="34">
        <f t="shared" si="11"/>
        <v>0</v>
      </c>
      <c r="Y63" s="31">
        <f t="shared" si="12"/>
        <v>0</v>
      </c>
      <c r="Z63" s="110">
        <f t="shared" si="13"/>
        <v>0</v>
      </c>
    </row>
    <row r="64" spans="1:26" ht="17.25" x14ac:dyDescent="0.25">
      <c r="A64" s="46"/>
      <c r="B64" s="47"/>
      <c r="C64" s="47"/>
      <c r="D64" s="48"/>
      <c r="E64" s="49"/>
      <c r="F64" s="50"/>
      <c r="G64" s="50"/>
      <c r="H64" s="51"/>
      <c r="I64" s="51"/>
      <c r="J64" s="27">
        <f t="shared" si="0"/>
        <v>0</v>
      </c>
      <c r="K64" s="119" t="str">
        <f>IF(J64&gt;0,IF(J64&gt;305,"Errore! MAX 305",IF(NETWORKDAYS.INTL(F64,G64,11,'MENU TENDINA'!H$11:H$22)=J64,"ok","Errore! Verificare Giorni")),"")</f>
        <v/>
      </c>
      <c r="L64" s="104" t="str">
        <f>IF(J64&gt;0,NETWORKDAYS.INTL(F64,G64,11,'MENU TENDINA'!$H$11:$H$22),"")</f>
        <v/>
      </c>
      <c r="M64" s="85"/>
      <c r="N64" s="28">
        <f t="shared" si="1"/>
        <v>0</v>
      </c>
      <c r="O64" s="29">
        <f t="shared" si="2"/>
        <v>0</v>
      </c>
      <c r="P64" s="29">
        <f t="shared" si="3"/>
        <v>0</v>
      </c>
      <c r="Q64" s="29">
        <f t="shared" si="4"/>
        <v>0</v>
      </c>
      <c r="R64" s="30">
        <f t="shared" si="5"/>
        <v>0</v>
      </c>
      <c r="S64" s="95">
        <f t="shared" si="6"/>
        <v>0</v>
      </c>
      <c r="T64" s="32">
        <f t="shared" si="7"/>
        <v>0</v>
      </c>
      <c r="U64" s="32">
        <f t="shared" si="8"/>
        <v>0</v>
      </c>
      <c r="V64" s="34">
        <f t="shared" si="9"/>
        <v>0</v>
      </c>
      <c r="W64" s="32">
        <f t="shared" si="10"/>
        <v>0</v>
      </c>
      <c r="X64" s="34">
        <f t="shared" si="11"/>
        <v>0</v>
      </c>
      <c r="Y64" s="31">
        <f t="shared" si="12"/>
        <v>0</v>
      </c>
      <c r="Z64" s="110">
        <f t="shared" si="13"/>
        <v>0</v>
      </c>
    </row>
    <row r="65" spans="1:26" ht="17.25" x14ac:dyDescent="0.25">
      <c r="A65" s="46"/>
      <c r="B65" s="47"/>
      <c r="C65" s="47"/>
      <c r="D65" s="48"/>
      <c r="E65" s="49"/>
      <c r="F65" s="50"/>
      <c r="G65" s="50"/>
      <c r="H65" s="51"/>
      <c r="I65" s="51"/>
      <c r="J65" s="27">
        <f t="shared" si="0"/>
        <v>0</v>
      </c>
      <c r="K65" s="119" t="str">
        <f>IF(J65&gt;0,IF(J65&gt;305,"Errore! MAX 305",IF(NETWORKDAYS.INTL(F65,G65,11,'MENU TENDINA'!H$11:H$22)=J65,"ok","Errore! Verificare Giorni")),"")</f>
        <v/>
      </c>
      <c r="L65" s="104" t="str">
        <f>IF(J65&gt;0,NETWORKDAYS.INTL(F65,G65,11,'MENU TENDINA'!$H$11:$H$22),"")</f>
        <v/>
      </c>
      <c r="M65" s="85"/>
      <c r="N65" s="28">
        <f t="shared" si="1"/>
        <v>0</v>
      </c>
      <c r="O65" s="29">
        <f t="shared" si="2"/>
        <v>0</v>
      </c>
      <c r="P65" s="29">
        <f t="shared" si="3"/>
        <v>0</v>
      </c>
      <c r="Q65" s="29">
        <f t="shared" si="4"/>
        <v>0</v>
      </c>
      <c r="R65" s="30">
        <f t="shared" si="5"/>
        <v>0</v>
      </c>
      <c r="S65" s="95">
        <f t="shared" si="6"/>
        <v>0</v>
      </c>
      <c r="T65" s="32">
        <f t="shared" si="7"/>
        <v>0</v>
      </c>
      <c r="U65" s="32">
        <f t="shared" si="8"/>
        <v>0</v>
      </c>
      <c r="V65" s="34">
        <f t="shared" si="9"/>
        <v>0</v>
      </c>
      <c r="W65" s="32">
        <f t="shared" si="10"/>
        <v>0</v>
      </c>
      <c r="X65" s="34">
        <f t="shared" si="11"/>
        <v>0</v>
      </c>
      <c r="Y65" s="31">
        <f t="shared" si="12"/>
        <v>0</v>
      </c>
      <c r="Z65" s="110">
        <f t="shared" si="13"/>
        <v>0</v>
      </c>
    </row>
    <row r="66" spans="1:26" ht="17.25" x14ac:dyDescent="0.25">
      <c r="A66" s="46"/>
      <c r="B66" s="47"/>
      <c r="C66" s="47"/>
      <c r="D66" s="48"/>
      <c r="E66" s="49"/>
      <c r="F66" s="50"/>
      <c r="G66" s="50"/>
      <c r="H66" s="51"/>
      <c r="I66" s="51"/>
      <c r="J66" s="27">
        <f t="shared" si="0"/>
        <v>0</v>
      </c>
      <c r="K66" s="119" t="str">
        <f>IF(J66&gt;0,IF(J66&gt;305,"Errore! MAX 305",IF(NETWORKDAYS.INTL(F66,G66,11,'MENU TENDINA'!H$11:H$22)=J66,"ok","Errore! Verificare Giorni")),"")</f>
        <v/>
      </c>
      <c r="L66" s="104" t="str">
        <f>IF(J66&gt;0,NETWORKDAYS.INTL(F66,G66,11,'MENU TENDINA'!$H$11:$H$22),"")</f>
        <v/>
      </c>
      <c r="M66" s="85"/>
      <c r="N66" s="28">
        <f t="shared" si="1"/>
        <v>0</v>
      </c>
      <c r="O66" s="29">
        <f t="shared" si="2"/>
        <v>0</v>
      </c>
      <c r="P66" s="29">
        <f t="shared" si="3"/>
        <v>0</v>
      </c>
      <c r="Q66" s="29">
        <f t="shared" si="4"/>
        <v>0</v>
      </c>
      <c r="R66" s="30">
        <f t="shared" si="5"/>
        <v>0</v>
      </c>
      <c r="S66" s="95">
        <f t="shared" si="6"/>
        <v>0</v>
      </c>
      <c r="T66" s="32">
        <f t="shared" si="7"/>
        <v>0</v>
      </c>
      <c r="U66" s="32">
        <f t="shared" si="8"/>
        <v>0</v>
      </c>
      <c r="V66" s="34">
        <f t="shared" si="9"/>
        <v>0</v>
      </c>
      <c r="W66" s="32">
        <f t="shared" si="10"/>
        <v>0</v>
      </c>
      <c r="X66" s="34">
        <f t="shared" si="11"/>
        <v>0</v>
      </c>
      <c r="Y66" s="31">
        <f t="shared" si="12"/>
        <v>0</v>
      </c>
      <c r="Z66" s="110">
        <f t="shared" si="13"/>
        <v>0</v>
      </c>
    </row>
    <row r="67" spans="1:26" ht="17.25" x14ac:dyDescent="0.25">
      <c r="A67" s="46"/>
      <c r="B67" s="47"/>
      <c r="C67" s="47"/>
      <c r="D67" s="48"/>
      <c r="E67" s="49"/>
      <c r="F67" s="50"/>
      <c r="G67" s="50"/>
      <c r="H67" s="51"/>
      <c r="I67" s="51"/>
      <c r="J67" s="27">
        <f t="shared" si="0"/>
        <v>0</v>
      </c>
      <c r="K67" s="119" t="str">
        <f>IF(J67&gt;0,IF(J67&gt;305,"Errore! MAX 305",IF(NETWORKDAYS.INTL(F67,G67,11,'MENU TENDINA'!H$11:H$22)=J67,"ok","Errore! Verificare Giorni")),"")</f>
        <v/>
      </c>
      <c r="L67" s="104" t="str">
        <f>IF(J67&gt;0,NETWORKDAYS.INTL(F67,G67,11,'MENU TENDINA'!$H$11:$H$22),"")</f>
        <v/>
      </c>
      <c r="M67" s="85"/>
      <c r="N67" s="28">
        <f t="shared" si="1"/>
        <v>0</v>
      </c>
      <c r="O67" s="29">
        <f t="shared" si="2"/>
        <v>0</v>
      </c>
      <c r="P67" s="29">
        <f t="shared" si="3"/>
        <v>0</v>
      </c>
      <c r="Q67" s="29">
        <f t="shared" si="4"/>
        <v>0</v>
      </c>
      <c r="R67" s="30">
        <f t="shared" si="5"/>
        <v>0</v>
      </c>
      <c r="S67" s="95">
        <f t="shared" si="6"/>
        <v>0</v>
      </c>
      <c r="T67" s="32">
        <f t="shared" si="7"/>
        <v>0</v>
      </c>
      <c r="U67" s="32">
        <f t="shared" si="8"/>
        <v>0</v>
      </c>
      <c r="V67" s="34">
        <f t="shared" si="9"/>
        <v>0</v>
      </c>
      <c r="W67" s="32">
        <f t="shared" si="10"/>
        <v>0</v>
      </c>
      <c r="X67" s="34">
        <f t="shared" si="11"/>
        <v>0</v>
      </c>
      <c r="Y67" s="31">
        <f t="shared" si="12"/>
        <v>0</v>
      </c>
      <c r="Z67" s="110">
        <f t="shared" si="13"/>
        <v>0</v>
      </c>
    </row>
    <row r="68" spans="1:26" ht="17.25" x14ac:dyDescent="0.25">
      <c r="A68" s="46"/>
      <c r="B68" s="47"/>
      <c r="C68" s="47"/>
      <c r="D68" s="48"/>
      <c r="E68" s="49"/>
      <c r="F68" s="50"/>
      <c r="G68" s="50"/>
      <c r="H68" s="51"/>
      <c r="I68" s="51"/>
      <c r="J68" s="27">
        <f t="shared" si="0"/>
        <v>0</v>
      </c>
      <c r="K68" s="119" t="str">
        <f>IF(J68&gt;0,IF(J68&gt;305,"Errore! MAX 305",IF(NETWORKDAYS.INTL(F68,G68,11,'MENU TENDINA'!H$11:H$22)=J68,"ok","Errore! Verificare Giorni")),"")</f>
        <v/>
      </c>
      <c r="L68" s="104" t="str">
        <f>IF(J68&gt;0,NETWORKDAYS.INTL(F68,G68,11,'MENU TENDINA'!$H$11:$H$22),"")</f>
        <v/>
      </c>
      <c r="M68" s="85"/>
      <c r="N68" s="28">
        <f t="shared" si="1"/>
        <v>0</v>
      </c>
      <c r="O68" s="29">
        <f t="shared" si="2"/>
        <v>0</v>
      </c>
      <c r="P68" s="29">
        <f t="shared" si="3"/>
        <v>0</v>
      </c>
      <c r="Q68" s="29">
        <f t="shared" si="4"/>
        <v>0</v>
      </c>
      <c r="R68" s="30">
        <f t="shared" si="5"/>
        <v>0</v>
      </c>
      <c r="S68" s="95">
        <f t="shared" si="6"/>
        <v>0</v>
      </c>
      <c r="T68" s="32">
        <f t="shared" si="7"/>
        <v>0</v>
      </c>
      <c r="U68" s="32">
        <f t="shared" si="8"/>
        <v>0</v>
      </c>
      <c r="V68" s="34">
        <f t="shared" si="9"/>
        <v>0</v>
      </c>
      <c r="W68" s="32">
        <f t="shared" si="10"/>
        <v>0</v>
      </c>
      <c r="X68" s="34">
        <f t="shared" si="11"/>
        <v>0</v>
      </c>
      <c r="Y68" s="31">
        <f t="shared" si="12"/>
        <v>0</v>
      </c>
      <c r="Z68" s="110">
        <f t="shared" si="13"/>
        <v>0</v>
      </c>
    </row>
    <row r="69" spans="1:26" ht="17.25" x14ac:dyDescent="0.25">
      <c r="A69" s="46"/>
      <c r="B69" s="47"/>
      <c r="C69" s="47"/>
      <c r="D69" s="48"/>
      <c r="E69" s="49"/>
      <c r="F69" s="50"/>
      <c r="G69" s="50"/>
      <c r="H69" s="51"/>
      <c r="I69" s="51"/>
      <c r="J69" s="27">
        <f t="shared" si="0"/>
        <v>0</v>
      </c>
      <c r="K69" s="119" t="str">
        <f>IF(J69&gt;0,IF(J69&gt;305,"Errore! MAX 305",IF(NETWORKDAYS.INTL(F69,G69,11,'MENU TENDINA'!H$11:H$22)=J69,"ok","Errore! Verificare Giorni")),"")</f>
        <v/>
      </c>
      <c r="L69" s="104" t="str">
        <f>IF(J69&gt;0,NETWORKDAYS.INTL(F69,G69,11,'MENU TENDINA'!$H$11:$H$22),"")</f>
        <v/>
      </c>
      <c r="M69" s="85"/>
      <c r="N69" s="28">
        <f t="shared" si="1"/>
        <v>0</v>
      </c>
      <c r="O69" s="29">
        <f t="shared" si="2"/>
        <v>0</v>
      </c>
      <c r="P69" s="29">
        <f t="shared" si="3"/>
        <v>0</v>
      </c>
      <c r="Q69" s="29">
        <f t="shared" si="4"/>
        <v>0</v>
      </c>
      <c r="R69" s="30">
        <f t="shared" si="5"/>
        <v>0</v>
      </c>
      <c r="S69" s="95">
        <f t="shared" si="6"/>
        <v>0</v>
      </c>
      <c r="T69" s="32">
        <f t="shared" si="7"/>
        <v>0</v>
      </c>
      <c r="U69" s="32">
        <f t="shared" si="8"/>
        <v>0</v>
      </c>
      <c r="V69" s="34">
        <f t="shared" si="9"/>
        <v>0</v>
      </c>
      <c r="W69" s="32">
        <f t="shared" si="10"/>
        <v>0</v>
      </c>
      <c r="X69" s="34">
        <f t="shared" si="11"/>
        <v>0</v>
      </c>
      <c r="Y69" s="31">
        <f t="shared" si="12"/>
        <v>0</v>
      </c>
      <c r="Z69" s="110">
        <f t="shared" si="13"/>
        <v>0</v>
      </c>
    </row>
    <row r="70" spans="1:26" ht="17.25" x14ac:dyDescent="0.25">
      <c r="A70" s="46"/>
      <c r="B70" s="47"/>
      <c r="C70" s="47"/>
      <c r="D70" s="48"/>
      <c r="E70" s="49"/>
      <c r="F70" s="50"/>
      <c r="G70" s="50"/>
      <c r="H70" s="51"/>
      <c r="I70" s="51"/>
      <c r="J70" s="27">
        <f t="shared" si="0"/>
        <v>0</v>
      </c>
      <c r="K70" s="119" t="str">
        <f>IF(J70&gt;0,IF(J70&gt;305,"Errore! MAX 305",IF(NETWORKDAYS.INTL(F70,G70,11,'MENU TENDINA'!H$11:H$22)=J70,"ok","Errore! Verificare Giorni")),"")</f>
        <v/>
      </c>
      <c r="L70" s="104" t="str">
        <f>IF(J70&gt;0,NETWORKDAYS.INTL(F70,G70,11,'MENU TENDINA'!$H$11:$H$22),"")</f>
        <v/>
      </c>
      <c r="M70" s="85"/>
      <c r="N70" s="28">
        <f t="shared" si="1"/>
        <v>0</v>
      </c>
      <c r="O70" s="29">
        <f t="shared" si="2"/>
        <v>0</v>
      </c>
      <c r="P70" s="29">
        <f t="shared" si="3"/>
        <v>0</v>
      </c>
      <c r="Q70" s="29">
        <f t="shared" si="4"/>
        <v>0</v>
      </c>
      <c r="R70" s="30">
        <f t="shared" si="5"/>
        <v>0</v>
      </c>
      <c r="S70" s="95">
        <f t="shared" si="6"/>
        <v>0</v>
      </c>
      <c r="T70" s="32">
        <f t="shared" si="7"/>
        <v>0</v>
      </c>
      <c r="U70" s="32">
        <f t="shared" si="8"/>
        <v>0</v>
      </c>
      <c r="V70" s="34">
        <f t="shared" si="9"/>
        <v>0</v>
      </c>
      <c r="W70" s="32">
        <f t="shared" si="10"/>
        <v>0</v>
      </c>
      <c r="X70" s="34">
        <f t="shared" si="11"/>
        <v>0</v>
      </c>
      <c r="Y70" s="31">
        <f t="shared" si="12"/>
        <v>0</v>
      </c>
      <c r="Z70" s="110">
        <f t="shared" si="13"/>
        <v>0</v>
      </c>
    </row>
    <row r="71" spans="1:26" ht="17.25" x14ac:dyDescent="0.25">
      <c r="A71" s="46"/>
      <c r="B71" s="47"/>
      <c r="C71" s="47"/>
      <c r="D71" s="48"/>
      <c r="E71" s="49"/>
      <c r="F71" s="50"/>
      <c r="G71" s="50"/>
      <c r="H71" s="51"/>
      <c r="I71" s="51"/>
      <c r="J71" s="27">
        <f t="shared" si="0"/>
        <v>0</v>
      </c>
      <c r="K71" s="119" t="str">
        <f>IF(J71&gt;0,IF(J71&gt;305,"Errore! MAX 305",IF(NETWORKDAYS.INTL(F71,G71,11,'MENU TENDINA'!H$11:H$22)=J71,"ok","Errore! Verificare Giorni")),"")</f>
        <v/>
      </c>
      <c r="L71" s="104" t="str">
        <f>IF(J71&gt;0,NETWORKDAYS.INTL(F71,G71,11,'MENU TENDINA'!$H$11:$H$22),"")</f>
        <v/>
      </c>
      <c r="M71" s="85"/>
      <c r="N71" s="28">
        <f t="shared" si="1"/>
        <v>0</v>
      </c>
      <c r="O71" s="29">
        <f t="shared" si="2"/>
        <v>0</v>
      </c>
      <c r="P71" s="29">
        <f t="shared" si="3"/>
        <v>0</v>
      </c>
      <c r="Q71" s="29">
        <f t="shared" si="4"/>
        <v>0</v>
      </c>
      <c r="R71" s="30">
        <f t="shared" si="5"/>
        <v>0</v>
      </c>
      <c r="S71" s="95">
        <f t="shared" si="6"/>
        <v>0</v>
      </c>
      <c r="T71" s="32">
        <f t="shared" si="7"/>
        <v>0</v>
      </c>
      <c r="U71" s="32">
        <f t="shared" si="8"/>
        <v>0</v>
      </c>
      <c r="V71" s="34">
        <f t="shared" si="9"/>
        <v>0</v>
      </c>
      <c r="W71" s="32">
        <f t="shared" si="10"/>
        <v>0</v>
      </c>
      <c r="X71" s="34">
        <f t="shared" si="11"/>
        <v>0</v>
      </c>
      <c r="Y71" s="31">
        <f t="shared" si="12"/>
        <v>0</v>
      </c>
      <c r="Z71" s="110">
        <f t="shared" si="13"/>
        <v>0</v>
      </c>
    </row>
    <row r="72" spans="1:26" ht="17.25" x14ac:dyDescent="0.25">
      <c r="A72" s="46"/>
      <c r="B72" s="47"/>
      <c r="C72" s="47"/>
      <c r="D72" s="48"/>
      <c r="E72" s="49"/>
      <c r="F72" s="50"/>
      <c r="G72" s="50"/>
      <c r="H72" s="51"/>
      <c r="I72" s="51"/>
      <c r="J72" s="27">
        <f t="shared" ref="J72:J135" si="14">H72+I72</f>
        <v>0</v>
      </c>
      <c r="K72" s="119" t="str">
        <f>IF(J72&gt;0,IF(J72&gt;305,"Errore! MAX 305",IF(NETWORKDAYS.INTL(F72,G72,11,'MENU TENDINA'!H$11:H$22)=J72,"ok","Errore! Verificare Giorni")),"")</f>
        <v/>
      </c>
      <c r="L72" s="104" t="str">
        <f>IF(J72&gt;0,NETWORKDAYS.INTL(F72,G72,11,'MENU TENDINA'!$H$11:$H$22),"")</f>
        <v/>
      </c>
      <c r="M72" s="85"/>
      <c r="N72" s="28">
        <f t="shared" ref="N72:N135" si="15">IF(H72&gt;0,30.78,0)</f>
        <v>0</v>
      </c>
      <c r="O72" s="29">
        <f t="shared" ref="O72:O135" si="16">IF(I72&gt;0,20.29,0)</f>
        <v>0</v>
      </c>
      <c r="P72" s="29">
        <f t="shared" ref="P72:P135" si="17">ROUND(H72*N72,2)</f>
        <v>0</v>
      </c>
      <c r="Q72" s="29">
        <f t="shared" ref="Q72:Q135" si="18">ROUND(I72*O72,2)</f>
        <v>0</v>
      </c>
      <c r="R72" s="30">
        <f t="shared" ref="R72:R135" si="19">ROUND(P72+Q72,2)</f>
        <v>0</v>
      </c>
      <c r="S72" s="95">
        <f t="shared" ref="S72:S135" si="20">IF(M72=0,0,IF((M72&lt;5000),5000,M72))</f>
        <v>0</v>
      </c>
      <c r="T72" s="32">
        <f t="shared" ref="T72:T135" si="21">IF(S72=0,0,ROUND((S72-5000)/(20000-5000),2))</f>
        <v>0</v>
      </c>
      <c r="U72" s="32">
        <f t="shared" ref="U72:U135" si="22">IF(H72&gt;0,ROUND((T72*N72),2),0)</f>
        <v>0</v>
      </c>
      <c r="V72" s="34">
        <f t="shared" ref="V72:V135" si="23">IF(H72&gt;0,ROUND(N72-U72,2),0)</f>
        <v>0</v>
      </c>
      <c r="W72" s="32">
        <f t="shared" ref="W72:W135" si="24">IF(I72&gt;0,(ROUND((T72*O72),2)),0)</f>
        <v>0</v>
      </c>
      <c r="X72" s="34">
        <f t="shared" ref="X72:X135" si="25">IF(I72&gt;0,(ROUND(O72-W72,2)),0)</f>
        <v>0</v>
      </c>
      <c r="Y72" s="31">
        <f t="shared" ref="Y72:Y135" si="26">ROUND((U72*H72)+(W72*I72),2)</f>
        <v>0</v>
      </c>
      <c r="Z72" s="110">
        <f t="shared" ref="Z72:Z135" si="27">ROUND((V72*H72)+(X72*I72),2)</f>
        <v>0</v>
      </c>
    </row>
    <row r="73" spans="1:26" ht="17.25" x14ac:dyDescent="0.25">
      <c r="A73" s="46"/>
      <c r="B73" s="47"/>
      <c r="C73" s="47"/>
      <c r="D73" s="48"/>
      <c r="E73" s="49"/>
      <c r="F73" s="50"/>
      <c r="G73" s="50"/>
      <c r="H73" s="51"/>
      <c r="I73" s="51"/>
      <c r="J73" s="27">
        <f t="shared" si="14"/>
        <v>0</v>
      </c>
      <c r="K73" s="119" t="str">
        <f>IF(J73&gt;0,IF(J73&gt;305,"Errore! MAX 305",IF(NETWORKDAYS.INTL(F73,G73,11,'MENU TENDINA'!H$11:H$22)=J73,"ok","Errore! Verificare Giorni")),"")</f>
        <v/>
      </c>
      <c r="L73" s="104" t="str">
        <f>IF(J73&gt;0,NETWORKDAYS.INTL(F73,G73,11,'MENU TENDINA'!$H$11:$H$22),"")</f>
        <v/>
      </c>
      <c r="M73" s="85"/>
      <c r="N73" s="28">
        <f t="shared" si="15"/>
        <v>0</v>
      </c>
      <c r="O73" s="29">
        <f t="shared" si="16"/>
        <v>0</v>
      </c>
      <c r="P73" s="29">
        <f t="shared" si="17"/>
        <v>0</v>
      </c>
      <c r="Q73" s="29">
        <f t="shared" si="18"/>
        <v>0</v>
      </c>
      <c r="R73" s="30">
        <f t="shared" si="19"/>
        <v>0</v>
      </c>
      <c r="S73" s="95">
        <f t="shared" si="20"/>
        <v>0</v>
      </c>
      <c r="T73" s="32">
        <f t="shared" si="21"/>
        <v>0</v>
      </c>
      <c r="U73" s="32">
        <f t="shared" si="22"/>
        <v>0</v>
      </c>
      <c r="V73" s="34">
        <f t="shared" si="23"/>
        <v>0</v>
      </c>
      <c r="W73" s="32">
        <f t="shared" si="24"/>
        <v>0</v>
      </c>
      <c r="X73" s="34">
        <f t="shared" si="25"/>
        <v>0</v>
      </c>
      <c r="Y73" s="31">
        <f t="shared" si="26"/>
        <v>0</v>
      </c>
      <c r="Z73" s="110">
        <f t="shared" si="27"/>
        <v>0</v>
      </c>
    </row>
    <row r="74" spans="1:26" ht="17.25" x14ac:dyDescent="0.25">
      <c r="A74" s="46"/>
      <c r="B74" s="47"/>
      <c r="C74" s="47"/>
      <c r="D74" s="48"/>
      <c r="E74" s="49"/>
      <c r="F74" s="50"/>
      <c r="G74" s="50"/>
      <c r="H74" s="51"/>
      <c r="I74" s="51"/>
      <c r="J74" s="27">
        <f t="shared" si="14"/>
        <v>0</v>
      </c>
      <c r="K74" s="119" t="str">
        <f>IF(J74&gt;0,IF(J74&gt;305,"Errore! MAX 305",IF(NETWORKDAYS.INTL(F74,G74,11,'MENU TENDINA'!H$11:H$22)=J74,"ok","Errore! Verificare Giorni")),"")</f>
        <v/>
      </c>
      <c r="L74" s="104" t="str">
        <f>IF(J74&gt;0,NETWORKDAYS.INTL(F74,G74,11,'MENU TENDINA'!$H$11:$H$22),"")</f>
        <v/>
      </c>
      <c r="M74" s="85"/>
      <c r="N74" s="28">
        <f t="shared" si="15"/>
        <v>0</v>
      </c>
      <c r="O74" s="29">
        <f t="shared" si="16"/>
        <v>0</v>
      </c>
      <c r="P74" s="29">
        <f t="shared" si="17"/>
        <v>0</v>
      </c>
      <c r="Q74" s="29">
        <f t="shared" si="18"/>
        <v>0</v>
      </c>
      <c r="R74" s="30">
        <f t="shared" si="19"/>
        <v>0</v>
      </c>
      <c r="S74" s="95">
        <f t="shared" si="20"/>
        <v>0</v>
      </c>
      <c r="T74" s="32">
        <f t="shared" si="21"/>
        <v>0</v>
      </c>
      <c r="U74" s="32">
        <f t="shared" si="22"/>
        <v>0</v>
      </c>
      <c r="V74" s="34">
        <f t="shared" si="23"/>
        <v>0</v>
      </c>
      <c r="W74" s="32">
        <f t="shared" si="24"/>
        <v>0</v>
      </c>
      <c r="X74" s="34">
        <f t="shared" si="25"/>
        <v>0</v>
      </c>
      <c r="Y74" s="31">
        <f t="shared" si="26"/>
        <v>0</v>
      </c>
      <c r="Z74" s="110">
        <f t="shared" si="27"/>
        <v>0</v>
      </c>
    </row>
    <row r="75" spans="1:26" ht="17.25" x14ac:dyDescent="0.25">
      <c r="A75" s="46"/>
      <c r="B75" s="47"/>
      <c r="C75" s="47"/>
      <c r="D75" s="48"/>
      <c r="E75" s="49"/>
      <c r="F75" s="50"/>
      <c r="G75" s="50"/>
      <c r="H75" s="51"/>
      <c r="I75" s="51"/>
      <c r="J75" s="27">
        <f t="shared" si="14"/>
        <v>0</v>
      </c>
      <c r="K75" s="119" t="str">
        <f>IF(J75&gt;0,IF(J75&gt;305,"Errore! MAX 305",IF(NETWORKDAYS.INTL(F75,G75,11,'MENU TENDINA'!H$11:H$22)=J75,"ok","Errore! Verificare Giorni")),"")</f>
        <v/>
      </c>
      <c r="L75" s="104" t="str">
        <f>IF(J75&gt;0,NETWORKDAYS.INTL(F75,G75,11,'MENU TENDINA'!$H$11:$H$22),"")</f>
        <v/>
      </c>
      <c r="M75" s="85"/>
      <c r="N75" s="28">
        <f t="shared" si="15"/>
        <v>0</v>
      </c>
      <c r="O75" s="29">
        <f t="shared" si="16"/>
        <v>0</v>
      </c>
      <c r="P75" s="29">
        <f t="shared" si="17"/>
        <v>0</v>
      </c>
      <c r="Q75" s="29">
        <f t="shared" si="18"/>
        <v>0</v>
      </c>
      <c r="R75" s="30">
        <f t="shared" si="19"/>
        <v>0</v>
      </c>
      <c r="S75" s="95">
        <f t="shared" si="20"/>
        <v>0</v>
      </c>
      <c r="T75" s="32">
        <f t="shared" si="21"/>
        <v>0</v>
      </c>
      <c r="U75" s="32">
        <f t="shared" si="22"/>
        <v>0</v>
      </c>
      <c r="V75" s="34">
        <f t="shared" si="23"/>
        <v>0</v>
      </c>
      <c r="W75" s="32">
        <f t="shared" si="24"/>
        <v>0</v>
      </c>
      <c r="X75" s="34">
        <f t="shared" si="25"/>
        <v>0</v>
      </c>
      <c r="Y75" s="31">
        <f t="shared" si="26"/>
        <v>0</v>
      </c>
      <c r="Z75" s="110">
        <f t="shared" si="27"/>
        <v>0</v>
      </c>
    </row>
    <row r="76" spans="1:26" ht="17.25" x14ac:dyDescent="0.25">
      <c r="A76" s="46"/>
      <c r="B76" s="47"/>
      <c r="C76" s="47"/>
      <c r="D76" s="48"/>
      <c r="E76" s="49"/>
      <c r="F76" s="50"/>
      <c r="G76" s="50"/>
      <c r="H76" s="51"/>
      <c r="I76" s="51"/>
      <c r="J76" s="27">
        <f t="shared" si="14"/>
        <v>0</v>
      </c>
      <c r="K76" s="119" t="str">
        <f>IF(J76&gt;0,IF(J76&gt;305,"Errore! MAX 305",IF(NETWORKDAYS.INTL(F76,G76,11,'MENU TENDINA'!H$11:H$22)=J76,"ok","Errore! Verificare Giorni")),"")</f>
        <v/>
      </c>
      <c r="L76" s="104" t="str">
        <f>IF(J76&gt;0,NETWORKDAYS.INTL(F76,G76,11,'MENU TENDINA'!$H$11:$H$22),"")</f>
        <v/>
      </c>
      <c r="M76" s="85"/>
      <c r="N76" s="28">
        <f t="shared" si="15"/>
        <v>0</v>
      </c>
      <c r="O76" s="29">
        <f t="shared" si="16"/>
        <v>0</v>
      </c>
      <c r="P76" s="29">
        <f t="shared" si="17"/>
        <v>0</v>
      </c>
      <c r="Q76" s="29">
        <f t="shared" si="18"/>
        <v>0</v>
      </c>
      <c r="R76" s="30">
        <f t="shared" si="19"/>
        <v>0</v>
      </c>
      <c r="S76" s="95">
        <f t="shared" si="20"/>
        <v>0</v>
      </c>
      <c r="T76" s="32">
        <f t="shared" si="21"/>
        <v>0</v>
      </c>
      <c r="U76" s="32">
        <f t="shared" si="22"/>
        <v>0</v>
      </c>
      <c r="V76" s="34">
        <f t="shared" si="23"/>
        <v>0</v>
      </c>
      <c r="W76" s="32">
        <f t="shared" si="24"/>
        <v>0</v>
      </c>
      <c r="X76" s="34">
        <f t="shared" si="25"/>
        <v>0</v>
      </c>
      <c r="Y76" s="31">
        <f t="shared" si="26"/>
        <v>0</v>
      </c>
      <c r="Z76" s="110">
        <f t="shared" si="27"/>
        <v>0</v>
      </c>
    </row>
    <row r="77" spans="1:26" ht="17.25" x14ac:dyDescent="0.25">
      <c r="A77" s="46"/>
      <c r="B77" s="47"/>
      <c r="C77" s="47"/>
      <c r="D77" s="48"/>
      <c r="E77" s="49"/>
      <c r="F77" s="50"/>
      <c r="G77" s="50"/>
      <c r="H77" s="51"/>
      <c r="I77" s="51"/>
      <c r="J77" s="27">
        <f t="shared" si="14"/>
        <v>0</v>
      </c>
      <c r="K77" s="119" t="str">
        <f>IF(J77&gt;0,IF(J77&gt;305,"Errore! MAX 305",IF(NETWORKDAYS.INTL(F77,G77,11,'MENU TENDINA'!H$11:H$22)=J77,"ok","Errore! Verificare Giorni")),"")</f>
        <v/>
      </c>
      <c r="L77" s="104" t="str">
        <f>IF(J77&gt;0,NETWORKDAYS.INTL(F77,G77,11,'MENU TENDINA'!$H$11:$H$22),"")</f>
        <v/>
      </c>
      <c r="M77" s="85"/>
      <c r="N77" s="28">
        <f t="shared" si="15"/>
        <v>0</v>
      </c>
      <c r="O77" s="29">
        <f t="shared" si="16"/>
        <v>0</v>
      </c>
      <c r="P77" s="29">
        <f t="shared" si="17"/>
        <v>0</v>
      </c>
      <c r="Q77" s="29">
        <f t="shared" si="18"/>
        <v>0</v>
      </c>
      <c r="R77" s="30">
        <f t="shared" si="19"/>
        <v>0</v>
      </c>
      <c r="S77" s="95">
        <f t="shared" si="20"/>
        <v>0</v>
      </c>
      <c r="T77" s="32">
        <f t="shared" si="21"/>
        <v>0</v>
      </c>
      <c r="U77" s="32">
        <f t="shared" si="22"/>
        <v>0</v>
      </c>
      <c r="V77" s="34">
        <f t="shared" si="23"/>
        <v>0</v>
      </c>
      <c r="W77" s="32">
        <f t="shared" si="24"/>
        <v>0</v>
      </c>
      <c r="X77" s="34">
        <f t="shared" si="25"/>
        <v>0</v>
      </c>
      <c r="Y77" s="31">
        <f t="shared" si="26"/>
        <v>0</v>
      </c>
      <c r="Z77" s="110">
        <f t="shared" si="27"/>
        <v>0</v>
      </c>
    </row>
    <row r="78" spans="1:26" ht="17.25" x14ac:dyDescent="0.25">
      <c r="A78" s="46"/>
      <c r="B78" s="47"/>
      <c r="C78" s="47"/>
      <c r="D78" s="48"/>
      <c r="E78" s="49"/>
      <c r="F78" s="50"/>
      <c r="G78" s="50"/>
      <c r="H78" s="51"/>
      <c r="I78" s="51"/>
      <c r="J78" s="27">
        <f t="shared" si="14"/>
        <v>0</v>
      </c>
      <c r="K78" s="119" t="str">
        <f>IF(J78&gt;0,IF(J78&gt;305,"Errore! MAX 305",IF(NETWORKDAYS.INTL(F78,G78,11,'MENU TENDINA'!H$11:H$22)=J78,"ok","Errore! Verificare Giorni")),"")</f>
        <v/>
      </c>
      <c r="L78" s="104" t="str">
        <f>IF(J78&gt;0,NETWORKDAYS.INTL(F78,G78,11,'MENU TENDINA'!$H$11:$H$22),"")</f>
        <v/>
      </c>
      <c r="M78" s="85"/>
      <c r="N78" s="28">
        <f t="shared" si="15"/>
        <v>0</v>
      </c>
      <c r="O78" s="29">
        <f t="shared" si="16"/>
        <v>0</v>
      </c>
      <c r="P78" s="29">
        <f t="shared" si="17"/>
        <v>0</v>
      </c>
      <c r="Q78" s="29">
        <f t="shared" si="18"/>
        <v>0</v>
      </c>
      <c r="R78" s="30">
        <f t="shared" si="19"/>
        <v>0</v>
      </c>
      <c r="S78" s="95">
        <f t="shared" si="20"/>
        <v>0</v>
      </c>
      <c r="T78" s="32">
        <f t="shared" si="21"/>
        <v>0</v>
      </c>
      <c r="U78" s="32">
        <f t="shared" si="22"/>
        <v>0</v>
      </c>
      <c r="V78" s="34">
        <f t="shared" si="23"/>
        <v>0</v>
      </c>
      <c r="W78" s="32">
        <f t="shared" si="24"/>
        <v>0</v>
      </c>
      <c r="X78" s="34">
        <f t="shared" si="25"/>
        <v>0</v>
      </c>
      <c r="Y78" s="31">
        <f t="shared" si="26"/>
        <v>0</v>
      </c>
      <c r="Z78" s="110">
        <f t="shared" si="27"/>
        <v>0</v>
      </c>
    </row>
    <row r="79" spans="1:26" ht="17.25" x14ac:dyDescent="0.25">
      <c r="A79" s="46"/>
      <c r="B79" s="47"/>
      <c r="C79" s="47"/>
      <c r="D79" s="48"/>
      <c r="E79" s="49"/>
      <c r="F79" s="50"/>
      <c r="G79" s="50"/>
      <c r="H79" s="51"/>
      <c r="I79" s="51"/>
      <c r="J79" s="27">
        <f t="shared" si="14"/>
        <v>0</v>
      </c>
      <c r="K79" s="119" t="str">
        <f>IF(J79&gt;0,IF(J79&gt;305,"Errore! MAX 305",IF(NETWORKDAYS.INTL(F79,G79,11,'MENU TENDINA'!H$11:H$22)=J79,"ok","Errore! Verificare Giorni")),"")</f>
        <v/>
      </c>
      <c r="L79" s="104" t="str">
        <f>IF(J79&gt;0,NETWORKDAYS.INTL(F79,G79,11,'MENU TENDINA'!$H$11:$H$22),"")</f>
        <v/>
      </c>
      <c r="M79" s="85"/>
      <c r="N79" s="28">
        <f t="shared" si="15"/>
        <v>0</v>
      </c>
      <c r="O79" s="29">
        <f t="shared" si="16"/>
        <v>0</v>
      </c>
      <c r="P79" s="29">
        <f t="shared" si="17"/>
        <v>0</v>
      </c>
      <c r="Q79" s="29">
        <f t="shared" si="18"/>
        <v>0</v>
      </c>
      <c r="R79" s="30">
        <f t="shared" si="19"/>
        <v>0</v>
      </c>
      <c r="S79" s="95">
        <f t="shared" si="20"/>
        <v>0</v>
      </c>
      <c r="T79" s="32">
        <f t="shared" si="21"/>
        <v>0</v>
      </c>
      <c r="U79" s="32">
        <f t="shared" si="22"/>
        <v>0</v>
      </c>
      <c r="V79" s="34">
        <f t="shared" si="23"/>
        <v>0</v>
      </c>
      <c r="W79" s="32">
        <f t="shared" si="24"/>
        <v>0</v>
      </c>
      <c r="X79" s="34">
        <f t="shared" si="25"/>
        <v>0</v>
      </c>
      <c r="Y79" s="31">
        <f t="shared" si="26"/>
        <v>0</v>
      </c>
      <c r="Z79" s="110">
        <f t="shared" si="27"/>
        <v>0</v>
      </c>
    </row>
    <row r="80" spans="1:26" ht="17.25" x14ac:dyDescent="0.25">
      <c r="A80" s="46"/>
      <c r="B80" s="47"/>
      <c r="C80" s="47"/>
      <c r="D80" s="48"/>
      <c r="E80" s="49"/>
      <c r="F80" s="50"/>
      <c r="G80" s="50"/>
      <c r="H80" s="51"/>
      <c r="I80" s="51"/>
      <c r="J80" s="27">
        <f t="shared" si="14"/>
        <v>0</v>
      </c>
      <c r="K80" s="119" t="str">
        <f>IF(J80&gt;0,IF(J80&gt;305,"Errore! MAX 305",IF(NETWORKDAYS.INTL(F80,G80,11,'MENU TENDINA'!H$11:H$22)=J80,"ok","Errore! Verificare Giorni")),"")</f>
        <v/>
      </c>
      <c r="L80" s="104" t="str">
        <f>IF(J80&gt;0,NETWORKDAYS.INTL(F80,G80,11,'MENU TENDINA'!$H$11:$H$22),"")</f>
        <v/>
      </c>
      <c r="M80" s="85"/>
      <c r="N80" s="28">
        <f t="shared" si="15"/>
        <v>0</v>
      </c>
      <c r="O80" s="29">
        <f t="shared" si="16"/>
        <v>0</v>
      </c>
      <c r="P80" s="29">
        <f t="shared" si="17"/>
        <v>0</v>
      </c>
      <c r="Q80" s="29">
        <f t="shared" si="18"/>
        <v>0</v>
      </c>
      <c r="R80" s="30">
        <f t="shared" si="19"/>
        <v>0</v>
      </c>
      <c r="S80" s="95">
        <f t="shared" si="20"/>
        <v>0</v>
      </c>
      <c r="T80" s="32">
        <f t="shared" si="21"/>
        <v>0</v>
      </c>
      <c r="U80" s="32">
        <f t="shared" si="22"/>
        <v>0</v>
      </c>
      <c r="V80" s="34">
        <f t="shared" si="23"/>
        <v>0</v>
      </c>
      <c r="W80" s="32">
        <f t="shared" si="24"/>
        <v>0</v>
      </c>
      <c r="X80" s="34">
        <f t="shared" si="25"/>
        <v>0</v>
      </c>
      <c r="Y80" s="31">
        <f t="shared" si="26"/>
        <v>0</v>
      </c>
      <c r="Z80" s="110">
        <f t="shared" si="27"/>
        <v>0</v>
      </c>
    </row>
    <row r="81" spans="1:26" ht="17.25" x14ac:dyDescent="0.25">
      <c r="A81" s="46"/>
      <c r="B81" s="47"/>
      <c r="C81" s="47"/>
      <c r="D81" s="48"/>
      <c r="E81" s="49"/>
      <c r="F81" s="50"/>
      <c r="G81" s="50"/>
      <c r="H81" s="51"/>
      <c r="I81" s="51"/>
      <c r="J81" s="27">
        <f t="shared" si="14"/>
        <v>0</v>
      </c>
      <c r="K81" s="119" t="str">
        <f>IF(J81&gt;0,IF(J81&gt;305,"Errore! MAX 305",IF(NETWORKDAYS.INTL(F81,G81,11,'MENU TENDINA'!H$11:H$22)=J81,"ok","Errore! Verificare Giorni")),"")</f>
        <v/>
      </c>
      <c r="L81" s="104" t="str">
        <f>IF(J81&gt;0,NETWORKDAYS.INTL(F81,G81,11,'MENU TENDINA'!$H$11:$H$22),"")</f>
        <v/>
      </c>
      <c r="M81" s="85"/>
      <c r="N81" s="28">
        <f t="shared" si="15"/>
        <v>0</v>
      </c>
      <c r="O81" s="29">
        <f t="shared" si="16"/>
        <v>0</v>
      </c>
      <c r="P81" s="29">
        <f t="shared" si="17"/>
        <v>0</v>
      </c>
      <c r="Q81" s="29">
        <f t="shared" si="18"/>
        <v>0</v>
      </c>
      <c r="R81" s="30">
        <f t="shared" si="19"/>
        <v>0</v>
      </c>
      <c r="S81" s="95">
        <f t="shared" si="20"/>
        <v>0</v>
      </c>
      <c r="T81" s="32">
        <f t="shared" si="21"/>
        <v>0</v>
      </c>
      <c r="U81" s="32">
        <f t="shared" si="22"/>
        <v>0</v>
      </c>
      <c r="V81" s="34">
        <f t="shared" si="23"/>
        <v>0</v>
      </c>
      <c r="W81" s="32">
        <f t="shared" si="24"/>
        <v>0</v>
      </c>
      <c r="X81" s="34">
        <f t="shared" si="25"/>
        <v>0</v>
      </c>
      <c r="Y81" s="31">
        <f t="shared" si="26"/>
        <v>0</v>
      </c>
      <c r="Z81" s="110">
        <f t="shared" si="27"/>
        <v>0</v>
      </c>
    </row>
    <row r="82" spans="1:26" ht="17.25" x14ac:dyDescent="0.25">
      <c r="A82" s="46"/>
      <c r="B82" s="47"/>
      <c r="C82" s="47"/>
      <c r="D82" s="48"/>
      <c r="E82" s="49"/>
      <c r="F82" s="50"/>
      <c r="G82" s="50"/>
      <c r="H82" s="51"/>
      <c r="I82" s="51"/>
      <c r="J82" s="27">
        <f t="shared" si="14"/>
        <v>0</v>
      </c>
      <c r="K82" s="119" t="str">
        <f>IF(J82&gt;0,IF(J82&gt;305,"Errore! MAX 305",IF(NETWORKDAYS.INTL(F82,G82,11,'MENU TENDINA'!H$11:H$22)=J82,"ok","Errore! Verificare Giorni")),"")</f>
        <v/>
      </c>
      <c r="L82" s="104" t="str">
        <f>IF(J82&gt;0,NETWORKDAYS.INTL(F82,G82,11,'MENU TENDINA'!$H$11:$H$22),"")</f>
        <v/>
      </c>
      <c r="M82" s="85"/>
      <c r="N82" s="28">
        <f t="shared" si="15"/>
        <v>0</v>
      </c>
      <c r="O82" s="29">
        <f t="shared" si="16"/>
        <v>0</v>
      </c>
      <c r="P82" s="29">
        <f t="shared" si="17"/>
        <v>0</v>
      </c>
      <c r="Q82" s="29">
        <f t="shared" si="18"/>
        <v>0</v>
      </c>
      <c r="R82" s="30">
        <f t="shared" si="19"/>
        <v>0</v>
      </c>
      <c r="S82" s="95">
        <f t="shared" si="20"/>
        <v>0</v>
      </c>
      <c r="T82" s="32">
        <f t="shared" si="21"/>
        <v>0</v>
      </c>
      <c r="U82" s="32">
        <f t="shared" si="22"/>
        <v>0</v>
      </c>
      <c r="V82" s="34">
        <f t="shared" si="23"/>
        <v>0</v>
      </c>
      <c r="W82" s="32">
        <f t="shared" si="24"/>
        <v>0</v>
      </c>
      <c r="X82" s="34">
        <f t="shared" si="25"/>
        <v>0</v>
      </c>
      <c r="Y82" s="31">
        <f t="shared" si="26"/>
        <v>0</v>
      </c>
      <c r="Z82" s="110">
        <f t="shared" si="27"/>
        <v>0</v>
      </c>
    </row>
    <row r="83" spans="1:26" ht="17.25" x14ac:dyDescent="0.25">
      <c r="A83" s="46"/>
      <c r="B83" s="47"/>
      <c r="C83" s="47"/>
      <c r="D83" s="48"/>
      <c r="E83" s="49"/>
      <c r="F83" s="50"/>
      <c r="G83" s="50"/>
      <c r="H83" s="51"/>
      <c r="I83" s="51"/>
      <c r="J83" s="27">
        <f t="shared" si="14"/>
        <v>0</v>
      </c>
      <c r="K83" s="119" t="str">
        <f>IF(J83&gt;0,IF(J83&gt;305,"Errore! MAX 305",IF(NETWORKDAYS.INTL(F83,G83,11,'MENU TENDINA'!H$11:H$22)=J83,"ok","Errore! Verificare Giorni")),"")</f>
        <v/>
      </c>
      <c r="L83" s="104" t="str">
        <f>IF(J83&gt;0,NETWORKDAYS.INTL(F83,G83,11,'MENU TENDINA'!$H$11:$H$22),"")</f>
        <v/>
      </c>
      <c r="M83" s="85"/>
      <c r="N83" s="28">
        <f t="shared" si="15"/>
        <v>0</v>
      </c>
      <c r="O83" s="29">
        <f t="shared" si="16"/>
        <v>0</v>
      </c>
      <c r="P83" s="29">
        <f t="shared" si="17"/>
        <v>0</v>
      </c>
      <c r="Q83" s="29">
        <f t="shared" si="18"/>
        <v>0</v>
      </c>
      <c r="R83" s="30">
        <f t="shared" si="19"/>
        <v>0</v>
      </c>
      <c r="S83" s="95">
        <f t="shared" si="20"/>
        <v>0</v>
      </c>
      <c r="T83" s="32">
        <f t="shared" si="21"/>
        <v>0</v>
      </c>
      <c r="U83" s="32">
        <f t="shared" si="22"/>
        <v>0</v>
      </c>
      <c r="V83" s="34">
        <f t="shared" si="23"/>
        <v>0</v>
      </c>
      <c r="W83" s="32">
        <f t="shared" si="24"/>
        <v>0</v>
      </c>
      <c r="X83" s="34">
        <f t="shared" si="25"/>
        <v>0</v>
      </c>
      <c r="Y83" s="31">
        <f t="shared" si="26"/>
        <v>0</v>
      </c>
      <c r="Z83" s="110">
        <f t="shared" si="27"/>
        <v>0</v>
      </c>
    </row>
    <row r="84" spans="1:26" ht="17.25" x14ac:dyDescent="0.25">
      <c r="A84" s="46"/>
      <c r="B84" s="47"/>
      <c r="C84" s="47"/>
      <c r="D84" s="48"/>
      <c r="E84" s="49"/>
      <c r="F84" s="50"/>
      <c r="G84" s="50"/>
      <c r="H84" s="51"/>
      <c r="I84" s="51"/>
      <c r="J84" s="27">
        <f t="shared" si="14"/>
        <v>0</v>
      </c>
      <c r="K84" s="119" t="str">
        <f>IF(J84&gt;0,IF(J84&gt;305,"Errore! MAX 305",IF(NETWORKDAYS.INTL(F84,G84,11,'MENU TENDINA'!H$11:H$22)=J84,"ok","Errore! Verificare Giorni")),"")</f>
        <v/>
      </c>
      <c r="L84" s="104" t="str">
        <f>IF(J84&gt;0,NETWORKDAYS.INTL(F84,G84,11,'MENU TENDINA'!$H$11:$H$22),"")</f>
        <v/>
      </c>
      <c r="M84" s="85"/>
      <c r="N84" s="28">
        <f t="shared" si="15"/>
        <v>0</v>
      </c>
      <c r="O84" s="29">
        <f t="shared" si="16"/>
        <v>0</v>
      </c>
      <c r="P84" s="29">
        <f t="shared" si="17"/>
        <v>0</v>
      </c>
      <c r="Q84" s="29">
        <f t="shared" si="18"/>
        <v>0</v>
      </c>
      <c r="R84" s="30">
        <f t="shared" si="19"/>
        <v>0</v>
      </c>
      <c r="S84" s="95">
        <f t="shared" si="20"/>
        <v>0</v>
      </c>
      <c r="T84" s="32">
        <f t="shared" si="21"/>
        <v>0</v>
      </c>
      <c r="U84" s="32">
        <f t="shared" si="22"/>
        <v>0</v>
      </c>
      <c r="V84" s="34">
        <f t="shared" si="23"/>
        <v>0</v>
      </c>
      <c r="W84" s="32">
        <f t="shared" si="24"/>
        <v>0</v>
      </c>
      <c r="X84" s="34">
        <f t="shared" si="25"/>
        <v>0</v>
      </c>
      <c r="Y84" s="31">
        <f t="shared" si="26"/>
        <v>0</v>
      </c>
      <c r="Z84" s="110">
        <f t="shared" si="27"/>
        <v>0</v>
      </c>
    </row>
    <row r="85" spans="1:26" ht="17.25" x14ac:dyDescent="0.25">
      <c r="A85" s="46"/>
      <c r="B85" s="47"/>
      <c r="C85" s="47"/>
      <c r="D85" s="48"/>
      <c r="E85" s="49"/>
      <c r="F85" s="50"/>
      <c r="G85" s="50"/>
      <c r="H85" s="51"/>
      <c r="I85" s="51"/>
      <c r="J85" s="27">
        <f t="shared" si="14"/>
        <v>0</v>
      </c>
      <c r="K85" s="119" t="str">
        <f>IF(J85&gt;0,IF(J85&gt;305,"Errore! MAX 305",IF(NETWORKDAYS.INTL(F85,G85,11,'MENU TENDINA'!H$11:H$22)=J85,"ok","Errore! Verificare Giorni")),"")</f>
        <v/>
      </c>
      <c r="L85" s="104" t="str">
        <f>IF(J85&gt;0,NETWORKDAYS.INTL(F85,G85,11,'MENU TENDINA'!$H$11:$H$22),"")</f>
        <v/>
      </c>
      <c r="M85" s="85"/>
      <c r="N85" s="28">
        <f t="shared" si="15"/>
        <v>0</v>
      </c>
      <c r="O85" s="29">
        <f t="shared" si="16"/>
        <v>0</v>
      </c>
      <c r="P85" s="29">
        <f t="shared" si="17"/>
        <v>0</v>
      </c>
      <c r="Q85" s="29">
        <f t="shared" si="18"/>
        <v>0</v>
      </c>
      <c r="R85" s="30">
        <f t="shared" si="19"/>
        <v>0</v>
      </c>
      <c r="S85" s="95">
        <f t="shared" si="20"/>
        <v>0</v>
      </c>
      <c r="T85" s="32">
        <f t="shared" si="21"/>
        <v>0</v>
      </c>
      <c r="U85" s="32">
        <f t="shared" si="22"/>
        <v>0</v>
      </c>
      <c r="V85" s="34">
        <f t="shared" si="23"/>
        <v>0</v>
      </c>
      <c r="W85" s="32">
        <f t="shared" si="24"/>
        <v>0</v>
      </c>
      <c r="X85" s="34">
        <f t="shared" si="25"/>
        <v>0</v>
      </c>
      <c r="Y85" s="31">
        <f t="shared" si="26"/>
        <v>0</v>
      </c>
      <c r="Z85" s="110">
        <f t="shared" si="27"/>
        <v>0</v>
      </c>
    </row>
    <row r="86" spans="1:26" ht="17.25" x14ac:dyDescent="0.25">
      <c r="A86" s="46"/>
      <c r="B86" s="47"/>
      <c r="C86" s="47"/>
      <c r="D86" s="48"/>
      <c r="E86" s="49"/>
      <c r="F86" s="50"/>
      <c r="G86" s="50"/>
      <c r="H86" s="51"/>
      <c r="I86" s="51"/>
      <c r="J86" s="27">
        <f t="shared" si="14"/>
        <v>0</v>
      </c>
      <c r="K86" s="119" t="str">
        <f>IF(J86&gt;0,IF(J86&gt;305,"Errore! MAX 305",IF(NETWORKDAYS.INTL(F86,G86,11,'MENU TENDINA'!H$11:H$22)=J86,"ok","Errore! Verificare Giorni")),"")</f>
        <v/>
      </c>
      <c r="L86" s="104" t="str">
        <f>IF(J86&gt;0,NETWORKDAYS.INTL(F86,G86,11,'MENU TENDINA'!$H$11:$H$22),"")</f>
        <v/>
      </c>
      <c r="M86" s="85"/>
      <c r="N86" s="28">
        <f t="shared" si="15"/>
        <v>0</v>
      </c>
      <c r="O86" s="29">
        <f t="shared" si="16"/>
        <v>0</v>
      </c>
      <c r="P86" s="29">
        <f t="shared" si="17"/>
        <v>0</v>
      </c>
      <c r="Q86" s="29">
        <f t="shared" si="18"/>
        <v>0</v>
      </c>
      <c r="R86" s="30">
        <f t="shared" si="19"/>
        <v>0</v>
      </c>
      <c r="S86" s="95">
        <f t="shared" si="20"/>
        <v>0</v>
      </c>
      <c r="T86" s="32">
        <f t="shared" si="21"/>
        <v>0</v>
      </c>
      <c r="U86" s="32">
        <f t="shared" si="22"/>
        <v>0</v>
      </c>
      <c r="V86" s="34">
        <f t="shared" si="23"/>
        <v>0</v>
      </c>
      <c r="W86" s="32">
        <f t="shared" si="24"/>
        <v>0</v>
      </c>
      <c r="X86" s="34">
        <f t="shared" si="25"/>
        <v>0</v>
      </c>
      <c r="Y86" s="31">
        <f t="shared" si="26"/>
        <v>0</v>
      </c>
      <c r="Z86" s="110">
        <f t="shared" si="27"/>
        <v>0</v>
      </c>
    </row>
    <row r="87" spans="1:26" ht="17.25" x14ac:dyDescent="0.25">
      <c r="A87" s="46"/>
      <c r="B87" s="47"/>
      <c r="C87" s="47"/>
      <c r="D87" s="48"/>
      <c r="E87" s="49"/>
      <c r="F87" s="50"/>
      <c r="G87" s="50"/>
      <c r="H87" s="51"/>
      <c r="I87" s="51"/>
      <c r="J87" s="27">
        <f t="shared" si="14"/>
        <v>0</v>
      </c>
      <c r="K87" s="119" t="str">
        <f>IF(J87&gt;0,IF(J87&gt;305,"Errore! MAX 305",IF(NETWORKDAYS.INTL(F87,G87,11,'MENU TENDINA'!H$11:H$22)=J87,"ok","Errore! Verificare Giorni")),"")</f>
        <v/>
      </c>
      <c r="L87" s="104" t="str">
        <f>IF(J87&gt;0,NETWORKDAYS.INTL(F87,G87,11,'MENU TENDINA'!$H$11:$H$22),"")</f>
        <v/>
      </c>
      <c r="M87" s="85"/>
      <c r="N87" s="28">
        <f t="shared" si="15"/>
        <v>0</v>
      </c>
      <c r="O87" s="29">
        <f t="shared" si="16"/>
        <v>0</v>
      </c>
      <c r="P87" s="29">
        <f t="shared" si="17"/>
        <v>0</v>
      </c>
      <c r="Q87" s="29">
        <f t="shared" si="18"/>
        <v>0</v>
      </c>
      <c r="R87" s="30">
        <f t="shared" si="19"/>
        <v>0</v>
      </c>
      <c r="S87" s="95">
        <f t="shared" si="20"/>
        <v>0</v>
      </c>
      <c r="T87" s="32">
        <f t="shared" si="21"/>
        <v>0</v>
      </c>
      <c r="U87" s="32">
        <f t="shared" si="22"/>
        <v>0</v>
      </c>
      <c r="V87" s="34">
        <f t="shared" si="23"/>
        <v>0</v>
      </c>
      <c r="W87" s="32">
        <f t="shared" si="24"/>
        <v>0</v>
      </c>
      <c r="X87" s="34">
        <f t="shared" si="25"/>
        <v>0</v>
      </c>
      <c r="Y87" s="31">
        <f t="shared" si="26"/>
        <v>0</v>
      </c>
      <c r="Z87" s="110">
        <f t="shared" si="27"/>
        <v>0</v>
      </c>
    </row>
    <row r="88" spans="1:26" ht="17.25" x14ac:dyDescent="0.25">
      <c r="A88" s="46"/>
      <c r="B88" s="47"/>
      <c r="C88" s="47"/>
      <c r="D88" s="48"/>
      <c r="E88" s="49"/>
      <c r="F88" s="50"/>
      <c r="G88" s="50"/>
      <c r="H88" s="51"/>
      <c r="I88" s="51"/>
      <c r="J88" s="27">
        <f t="shared" si="14"/>
        <v>0</v>
      </c>
      <c r="K88" s="119" t="str">
        <f>IF(J88&gt;0,IF(J88&gt;305,"Errore! MAX 305",IF(NETWORKDAYS.INTL(F88,G88,11,'MENU TENDINA'!H$11:H$22)=J88,"ok","Errore! Verificare Giorni")),"")</f>
        <v/>
      </c>
      <c r="L88" s="104" t="str">
        <f>IF(J88&gt;0,NETWORKDAYS.INTL(F88,G88,11,'MENU TENDINA'!$H$11:$H$22),"")</f>
        <v/>
      </c>
      <c r="M88" s="85"/>
      <c r="N88" s="28">
        <f t="shared" si="15"/>
        <v>0</v>
      </c>
      <c r="O88" s="29">
        <f t="shared" si="16"/>
        <v>0</v>
      </c>
      <c r="P88" s="29">
        <f t="shared" si="17"/>
        <v>0</v>
      </c>
      <c r="Q88" s="29">
        <f t="shared" si="18"/>
        <v>0</v>
      </c>
      <c r="R88" s="30">
        <f t="shared" si="19"/>
        <v>0</v>
      </c>
      <c r="S88" s="95">
        <f t="shared" si="20"/>
        <v>0</v>
      </c>
      <c r="T88" s="32">
        <f t="shared" si="21"/>
        <v>0</v>
      </c>
      <c r="U88" s="32">
        <f t="shared" si="22"/>
        <v>0</v>
      </c>
      <c r="V88" s="34">
        <f t="shared" si="23"/>
        <v>0</v>
      </c>
      <c r="W88" s="32">
        <f t="shared" si="24"/>
        <v>0</v>
      </c>
      <c r="X88" s="34">
        <f t="shared" si="25"/>
        <v>0</v>
      </c>
      <c r="Y88" s="31">
        <f t="shared" si="26"/>
        <v>0</v>
      </c>
      <c r="Z88" s="110">
        <f t="shared" si="27"/>
        <v>0</v>
      </c>
    </row>
    <row r="89" spans="1:26" ht="17.25" x14ac:dyDescent="0.25">
      <c r="A89" s="46"/>
      <c r="B89" s="47"/>
      <c r="C89" s="47"/>
      <c r="D89" s="48"/>
      <c r="E89" s="49"/>
      <c r="F89" s="50"/>
      <c r="G89" s="50"/>
      <c r="H89" s="51"/>
      <c r="I89" s="51"/>
      <c r="J89" s="27">
        <f t="shared" si="14"/>
        <v>0</v>
      </c>
      <c r="K89" s="119" t="str">
        <f>IF(J89&gt;0,IF(J89&gt;305,"Errore! MAX 305",IF(NETWORKDAYS.INTL(F89,G89,11,'MENU TENDINA'!H$11:H$22)=J89,"ok","Errore! Verificare Giorni")),"")</f>
        <v/>
      </c>
      <c r="L89" s="104" t="str">
        <f>IF(J89&gt;0,NETWORKDAYS.INTL(F89,G89,11,'MENU TENDINA'!$H$11:$H$22),"")</f>
        <v/>
      </c>
      <c r="M89" s="85"/>
      <c r="N89" s="28">
        <f t="shared" si="15"/>
        <v>0</v>
      </c>
      <c r="O89" s="29">
        <f t="shared" si="16"/>
        <v>0</v>
      </c>
      <c r="P89" s="29">
        <f t="shared" si="17"/>
        <v>0</v>
      </c>
      <c r="Q89" s="29">
        <f t="shared" si="18"/>
        <v>0</v>
      </c>
      <c r="R89" s="30">
        <f t="shared" si="19"/>
        <v>0</v>
      </c>
      <c r="S89" s="95">
        <f t="shared" si="20"/>
        <v>0</v>
      </c>
      <c r="T89" s="32">
        <f t="shared" si="21"/>
        <v>0</v>
      </c>
      <c r="U89" s="32">
        <f t="shared" si="22"/>
        <v>0</v>
      </c>
      <c r="V89" s="34">
        <f t="shared" si="23"/>
        <v>0</v>
      </c>
      <c r="W89" s="32">
        <f t="shared" si="24"/>
        <v>0</v>
      </c>
      <c r="X89" s="34">
        <f t="shared" si="25"/>
        <v>0</v>
      </c>
      <c r="Y89" s="31">
        <f t="shared" si="26"/>
        <v>0</v>
      </c>
      <c r="Z89" s="110">
        <f t="shared" si="27"/>
        <v>0</v>
      </c>
    </row>
    <row r="90" spans="1:26" ht="17.25" x14ac:dyDescent="0.25">
      <c r="A90" s="46"/>
      <c r="B90" s="47"/>
      <c r="C90" s="47"/>
      <c r="D90" s="48"/>
      <c r="E90" s="49"/>
      <c r="F90" s="50"/>
      <c r="G90" s="50"/>
      <c r="H90" s="51"/>
      <c r="I90" s="51"/>
      <c r="J90" s="27">
        <f t="shared" si="14"/>
        <v>0</v>
      </c>
      <c r="K90" s="119" t="str">
        <f>IF(J90&gt;0,IF(J90&gt;305,"Errore! MAX 305",IF(NETWORKDAYS.INTL(F90,G90,11,'MENU TENDINA'!H$11:H$22)=J90,"ok","Errore! Verificare Giorni")),"")</f>
        <v/>
      </c>
      <c r="L90" s="104" t="str">
        <f>IF(J90&gt;0,NETWORKDAYS.INTL(F90,G90,11,'MENU TENDINA'!$H$11:$H$22),"")</f>
        <v/>
      </c>
      <c r="M90" s="85"/>
      <c r="N90" s="28">
        <f t="shared" si="15"/>
        <v>0</v>
      </c>
      <c r="O90" s="29">
        <f t="shared" si="16"/>
        <v>0</v>
      </c>
      <c r="P90" s="29">
        <f t="shared" si="17"/>
        <v>0</v>
      </c>
      <c r="Q90" s="29">
        <f t="shared" si="18"/>
        <v>0</v>
      </c>
      <c r="R90" s="30">
        <f t="shared" si="19"/>
        <v>0</v>
      </c>
      <c r="S90" s="95">
        <f t="shared" si="20"/>
        <v>0</v>
      </c>
      <c r="T90" s="32">
        <f t="shared" si="21"/>
        <v>0</v>
      </c>
      <c r="U90" s="32">
        <f t="shared" si="22"/>
        <v>0</v>
      </c>
      <c r="V90" s="34">
        <f t="shared" si="23"/>
        <v>0</v>
      </c>
      <c r="W90" s="32">
        <f t="shared" si="24"/>
        <v>0</v>
      </c>
      <c r="X90" s="34">
        <f t="shared" si="25"/>
        <v>0</v>
      </c>
      <c r="Y90" s="31">
        <f t="shared" si="26"/>
        <v>0</v>
      </c>
      <c r="Z90" s="110">
        <f t="shared" si="27"/>
        <v>0</v>
      </c>
    </row>
    <row r="91" spans="1:26" ht="17.25" x14ac:dyDescent="0.25">
      <c r="A91" s="46"/>
      <c r="B91" s="47"/>
      <c r="C91" s="47"/>
      <c r="D91" s="48"/>
      <c r="E91" s="49"/>
      <c r="F91" s="50"/>
      <c r="G91" s="50"/>
      <c r="H91" s="51"/>
      <c r="I91" s="51"/>
      <c r="J91" s="27">
        <f t="shared" si="14"/>
        <v>0</v>
      </c>
      <c r="K91" s="119" t="str">
        <f>IF(J91&gt;0,IF(J91&gt;305,"Errore! MAX 305",IF(NETWORKDAYS.INTL(F91,G91,11,'MENU TENDINA'!H$11:H$22)=J91,"ok","Errore! Verificare Giorni")),"")</f>
        <v/>
      </c>
      <c r="L91" s="104" t="str">
        <f>IF(J91&gt;0,NETWORKDAYS.INTL(F91,G91,11,'MENU TENDINA'!$H$11:$H$22),"")</f>
        <v/>
      </c>
      <c r="M91" s="85"/>
      <c r="N91" s="28">
        <f t="shared" si="15"/>
        <v>0</v>
      </c>
      <c r="O91" s="29">
        <f t="shared" si="16"/>
        <v>0</v>
      </c>
      <c r="P91" s="29">
        <f t="shared" si="17"/>
        <v>0</v>
      </c>
      <c r="Q91" s="29">
        <f t="shared" si="18"/>
        <v>0</v>
      </c>
      <c r="R91" s="30">
        <f t="shared" si="19"/>
        <v>0</v>
      </c>
      <c r="S91" s="95">
        <f t="shared" si="20"/>
        <v>0</v>
      </c>
      <c r="T91" s="32">
        <f t="shared" si="21"/>
        <v>0</v>
      </c>
      <c r="U91" s="32">
        <f t="shared" si="22"/>
        <v>0</v>
      </c>
      <c r="V91" s="34">
        <f t="shared" si="23"/>
        <v>0</v>
      </c>
      <c r="W91" s="32">
        <f t="shared" si="24"/>
        <v>0</v>
      </c>
      <c r="X91" s="34">
        <f t="shared" si="25"/>
        <v>0</v>
      </c>
      <c r="Y91" s="31">
        <f t="shared" si="26"/>
        <v>0</v>
      </c>
      <c r="Z91" s="110">
        <f t="shared" si="27"/>
        <v>0</v>
      </c>
    </row>
    <row r="92" spans="1:26" ht="17.25" x14ac:dyDescent="0.25">
      <c r="A92" s="46"/>
      <c r="B92" s="47"/>
      <c r="C92" s="47"/>
      <c r="D92" s="48"/>
      <c r="E92" s="49"/>
      <c r="F92" s="50"/>
      <c r="G92" s="50"/>
      <c r="H92" s="51"/>
      <c r="I92" s="51"/>
      <c r="J92" s="27">
        <f t="shared" si="14"/>
        <v>0</v>
      </c>
      <c r="K92" s="119" t="str">
        <f>IF(J92&gt;0,IF(J92&gt;305,"Errore! MAX 305",IF(NETWORKDAYS.INTL(F92,G92,11,'MENU TENDINA'!H$11:H$22)=J92,"ok","Errore! Verificare Giorni")),"")</f>
        <v/>
      </c>
      <c r="L92" s="104" t="str">
        <f>IF(J92&gt;0,NETWORKDAYS.INTL(F92,G92,11,'MENU TENDINA'!$H$11:$H$22),"")</f>
        <v/>
      </c>
      <c r="M92" s="85"/>
      <c r="N92" s="28">
        <f t="shared" si="15"/>
        <v>0</v>
      </c>
      <c r="O92" s="29">
        <f t="shared" si="16"/>
        <v>0</v>
      </c>
      <c r="P92" s="29">
        <f t="shared" si="17"/>
        <v>0</v>
      </c>
      <c r="Q92" s="29">
        <f t="shared" si="18"/>
        <v>0</v>
      </c>
      <c r="R92" s="30">
        <f t="shared" si="19"/>
        <v>0</v>
      </c>
      <c r="S92" s="95">
        <f t="shared" si="20"/>
        <v>0</v>
      </c>
      <c r="T92" s="32">
        <f t="shared" si="21"/>
        <v>0</v>
      </c>
      <c r="U92" s="32">
        <f t="shared" si="22"/>
        <v>0</v>
      </c>
      <c r="V92" s="34">
        <f t="shared" si="23"/>
        <v>0</v>
      </c>
      <c r="W92" s="32">
        <f t="shared" si="24"/>
        <v>0</v>
      </c>
      <c r="X92" s="34">
        <f t="shared" si="25"/>
        <v>0</v>
      </c>
      <c r="Y92" s="31">
        <f t="shared" si="26"/>
        <v>0</v>
      </c>
      <c r="Z92" s="110">
        <f t="shared" si="27"/>
        <v>0</v>
      </c>
    </row>
    <row r="93" spans="1:26" ht="17.25" x14ac:dyDescent="0.25">
      <c r="A93" s="46"/>
      <c r="B93" s="47"/>
      <c r="C93" s="47"/>
      <c r="D93" s="48"/>
      <c r="E93" s="49"/>
      <c r="F93" s="50"/>
      <c r="G93" s="50"/>
      <c r="H93" s="51"/>
      <c r="I93" s="51"/>
      <c r="J93" s="27">
        <f t="shared" si="14"/>
        <v>0</v>
      </c>
      <c r="K93" s="119" t="str">
        <f>IF(J93&gt;0,IF(J93&gt;305,"Errore! MAX 305",IF(NETWORKDAYS.INTL(F93,G93,11,'MENU TENDINA'!H$11:H$22)=J93,"ok","Errore! Verificare Giorni")),"")</f>
        <v/>
      </c>
      <c r="L93" s="104" t="str">
        <f>IF(J93&gt;0,NETWORKDAYS.INTL(F93,G93,11,'MENU TENDINA'!$H$11:$H$22),"")</f>
        <v/>
      </c>
      <c r="M93" s="85"/>
      <c r="N93" s="28">
        <f t="shared" si="15"/>
        <v>0</v>
      </c>
      <c r="O93" s="29">
        <f t="shared" si="16"/>
        <v>0</v>
      </c>
      <c r="P93" s="29">
        <f t="shared" si="17"/>
        <v>0</v>
      </c>
      <c r="Q93" s="29">
        <f t="shared" si="18"/>
        <v>0</v>
      </c>
      <c r="R93" s="30">
        <f t="shared" si="19"/>
        <v>0</v>
      </c>
      <c r="S93" s="95">
        <f t="shared" si="20"/>
        <v>0</v>
      </c>
      <c r="T93" s="32">
        <f t="shared" si="21"/>
        <v>0</v>
      </c>
      <c r="U93" s="32">
        <f t="shared" si="22"/>
        <v>0</v>
      </c>
      <c r="V93" s="34">
        <f t="shared" si="23"/>
        <v>0</v>
      </c>
      <c r="W93" s="32">
        <f t="shared" si="24"/>
        <v>0</v>
      </c>
      <c r="X93" s="34">
        <f t="shared" si="25"/>
        <v>0</v>
      </c>
      <c r="Y93" s="31">
        <f t="shared" si="26"/>
        <v>0</v>
      </c>
      <c r="Z93" s="110">
        <f t="shared" si="27"/>
        <v>0</v>
      </c>
    </row>
    <row r="94" spans="1:26" ht="17.25" x14ac:dyDescent="0.25">
      <c r="A94" s="46"/>
      <c r="B94" s="47"/>
      <c r="C94" s="47"/>
      <c r="D94" s="48"/>
      <c r="E94" s="49"/>
      <c r="F94" s="50"/>
      <c r="G94" s="50"/>
      <c r="H94" s="51"/>
      <c r="I94" s="51"/>
      <c r="J94" s="27">
        <f t="shared" si="14"/>
        <v>0</v>
      </c>
      <c r="K94" s="119" t="str">
        <f>IF(J94&gt;0,IF(J94&gt;305,"Errore! MAX 305",IF(NETWORKDAYS.INTL(F94,G94,11,'MENU TENDINA'!H$11:H$22)=J94,"ok","Errore! Verificare Giorni")),"")</f>
        <v/>
      </c>
      <c r="L94" s="104" t="str">
        <f>IF(J94&gt;0,NETWORKDAYS.INTL(F94,G94,11,'MENU TENDINA'!$H$11:$H$22),"")</f>
        <v/>
      </c>
      <c r="M94" s="85"/>
      <c r="N94" s="28">
        <f t="shared" si="15"/>
        <v>0</v>
      </c>
      <c r="O94" s="29">
        <f t="shared" si="16"/>
        <v>0</v>
      </c>
      <c r="P94" s="29">
        <f t="shared" si="17"/>
        <v>0</v>
      </c>
      <c r="Q94" s="29">
        <f t="shared" si="18"/>
        <v>0</v>
      </c>
      <c r="R94" s="30">
        <f t="shared" si="19"/>
        <v>0</v>
      </c>
      <c r="S94" s="95">
        <f t="shared" si="20"/>
        <v>0</v>
      </c>
      <c r="T94" s="32">
        <f t="shared" si="21"/>
        <v>0</v>
      </c>
      <c r="U94" s="32">
        <f t="shared" si="22"/>
        <v>0</v>
      </c>
      <c r="V94" s="34">
        <f t="shared" si="23"/>
        <v>0</v>
      </c>
      <c r="W94" s="32">
        <f t="shared" si="24"/>
        <v>0</v>
      </c>
      <c r="X94" s="34">
        <f t="shared" si="25"/>
        <v>0</v>
      </c>
      <c r="Y94" s="31">
        <f t="shared" si="26"/>
        <v>0</v>
      </c>
      <c r="Z94" s="110">
        <f t="shared" si="27"/>
        <v>0</v>
      </c>
    </row>
    <row r="95" spans="1:26" ht="17.25" x14ac:dyDescent="0.25">
      <c r="A95" s="46"/>
      <c r="B95" s="47"/>
      <c r="C95" s="47"/>
      <c r="D95" s="48"/>
      <c r="E95" s="49"/>
      <c r="F95" s="50"/>
      <c r="G95" s="50"/>
      <c r="H95" s="51"/>
      <c r="I95" s="51"/>
      <c r="J95" s="27">
        <f t="shared" si="14"/>
        <v>0</v>
      </c>
      <c r="K95" s="119" t="str">
        <f>IF(J95&gt;0,IF(J95&gt;305,"Errore! MAX 305",IF(NETWORKDAYS.INTL(F95,G95,11,'MENU TENDINA'!H$11:H$22)=J95,"ok","Errore! Verificare Giorni")),"")</f>
        <v/>
      </c>
      <c r="L95" s="104" t="str">
        <f>IF(J95&gt;0,NETWORKDAYS.INTL(F95,G95,11,'MENU TENDINA'!$H$11:$H$22),"")</f>
        <v/>
      </c>
      <c r="M95" s="85"/>
      <c r="N95" s="28">
        <f t="shared" si="15"/>
        <v>0</v>
      </c>
      <c r="O95" s="29">
        <f t="shared" si="16"/>
        <v>0</v>
      </c>
      <c r="P95" s="29">
        <f t="shared" si="17"/>
        <v>0</v>
      </c>
      <c r="Q95" s="29">
        <f t="shared" si="18"/>
        <v>0</v>
      </c>
      <c r="R95" s="30">
        <f t="shared" si="19"/>
        <v>0</v>
      </c>
      <c r="S95" s="95">
        <f t="shared" si="20"/>
        <v>0</v>
      </c>
      <c r="T95" s="32">
        <f t="shared" si="21"/>
        <v>0</v>
      </c>
      <c r="U95" s="32">
        <f t="shared" si="22"/>
        <v>0</v>
      </c>
      <c r="V95" s="34">
        <f t="shared" si="23"/>
        <v>0</v>
      </c>
      <c r="W95" s="32">
        <f t="shared" si="24"/>
        <v>0</v>
      </c>
      <c r="X95" s="34">
        <f t="shared" si="25"/>
        <v>0</v>
      </c>
      <c r="Y95" s="31">
        <f t="shared" si="26"/>
        <v>0</v>
      </c>
      <c r="Z95" s="110">
        <f t="shared" si="27"/>
        <v>0</v>
      </c>
    </row>
    <row r="96" spans="1:26" ht="17.25" x14ac:dyDescent="0.25">
      <c r="A96" s="46"/>
      <c r="B96" s="47"/>
      <c r="C96" s="47"/>
      <c r="D96" s="48"/>
      <c r="E96" s="49"/>
      <c r="F96" s="50"/>
      <c r="G96" s="50"/>
      <c r="H96" s="51"/>
      <c r="I96" s="51"/>
      <c r="J96" s="27">
        <f t="shared" si="14"/>
        <v>0</v>
      </c>
      <c r="K96" s="119" t="str">
        <f>IF(J96&gt;0,IF(J96&gt;305,"Errore! MAX 305",IF(NETWORKDAYS.INTL(F96,G96,11,'MENU TENDINA'!H$11:H$22)=J96,"ok","Errore! Verificare Giorni")),"")</f>
        <v/>
      </c>
      <c r="L96" s="104" t="str">
        <f>IF(J96&gt;0,NETWORKDAYS.INTL(F96,G96,11,'MENU TENDINA'!$H$11:$H$22),"")</f>
        <v/>
      </c>
      <c r="M96" s="85"/>
      <c r="N96" s="28">
        <f t="shared" si="15"/>
        <v>0</v>
      </c>
      <c r="O96" s="29">
        <f t="shared" si="16"/>
        <v>0</v>
      </c>
      <c r="P96" s="29">
        <f t="shared" si="17"/>
        <v>0</v>
      </c>
      <c r="Q96" s="29">
        <f t="shared" si="18"/>
        <v>0</v>
      </c>
      <c r="R96" s="30">
        <f t="shared" si="19"/>
        <v>0</v>
      </c>
      <c r="S96" s="95">
        <f t="shared" si="20"/>
        <v>0</v>
      </c>
      <c r="T96" s="32">
        <f t="shared" si="21"/>
        <v>0</v>
      </c>
      <c r="U96" s="32">
        <f t="shared" si="22"/>
        <v>0</v>
      </c>
      <c r="V96" s="34">
        <f t="shared" si="23"/>
        <v>0</v>
      </c>
      <c r="W96" s="32">
        <f t="shared" si="24"/>
        <v>0</v>
      </c>
      <c r="X96" s="34">
        <f t="shared" si="25"/>
        <v>0</v>
      </c>
      <c r="Y96" s="31">
        <f t="shared" si="26"/>
        <v>0</v>
      </c>
      <c r="Z96" s="110">
        <f t="shared" si="27"/>
        <v>0</v>
      </c>
    </row>
    <row r="97" spans="1:26" ht="17.25" x14ac:dyDescent="0.25">
      <c r="A97" s="46"/>
      <c r="B97" s="47"/>
      <c r="C97" s="47"/>
      <c r="D97" s="48"/>
      <c r="E97" s="49"/>
      <c r="F97" s="50"/>
      <c r="G97" s="50"/>
      <c r="H97" s="51"/>
      <c r="I97" s="51"/>
      <c r="J97" s="27">
        <f t="shared" si="14"/>
        <v>0</v>
      </c>
      <c r="K97" s="119" t="str">
        <f>IF(J97&gt;0,IF(J97&gt;305,"Errore! MAX 305",IF(NETWORKDAYS.INTL(F97,G97,11,'MENU TENDINA'!H$11:H$22)=J97,"ok","Errore! Verificare Giorni")),"")</f>
        <v/>
      </c>
      <c r="L97" s="104" t="str">
        <f>IF(J97&gt;0,NETWORKDAYS.INTL(F97,G97,11,'MENU TENDINA'!$H$11:$H$22),"")</f>
        <v/>
      </c>
      <c r="M97" s="85"/>
      <c r="N97" s="28">
        <f t="shared" si="15"/>
        <v>0</v>
      </c>
      <c r="O97" s="29">
        <f t="shared" si="16"/>
        <v>0</v>
      </c>
      <c r="P97" s="29">
        <f t="shared" si="17"/>
        <v>0</v>
      </c>
      <c r="Q97" s="29">
        <f t="shared" si="18"/>
        <v>0</v>
      </c>
      <c r="R97" s="30">
        <f t="shared" si="19"/>
        <v>0</v>
      </c>
      <c r="S97" s="95">
        <f t="shared" si="20"/>
        <v>0</v>
      </c>
      <c r="T97" s="32">
        <f t="shared" si="21"/>
        <v>0</v>
      </c>
      <c r="U97" s="32">
        <f t="shared" si="22"/>
        <v>0</v>
      </c>
      <c r="V97" s="34">
        <f t="shared" si="23"/>
        <v>0</v>
      </c>
      <c r="W97" s="32">
        <f t="shared" si="24"/>
        <v>0</v>
      </c>
      <c r="X97" s="34">
        <f t="shared" si="25"/>
        <v>0</v>
      </c>
      <c r="Y97" s="31">
        <f t="shared" si="26"/>
        <v>0</v>
      </c>
      <c r="Z97" s="110">
        <f t="shared" si="27"/>
        <v>0</v>
      </c>
    </row>
    <row r="98" spans="1:26" ht="17.25" x14ac:dyDescent="0.25">
      <c r="A98" s="46"/>
      <c r="B98" s="47"/>
      <c r="C98" s="47"/>
      <c r="D98" s="48"/>
      <c r="E98" s="49"/>
      <c r="F98" s="50"/>
      <c r="G98" s="50"/>
      <c r="H98" s="51"/>
      <c r="I98" s="51"/>
      <c r="J98" s="27">
        <f t="shared" si="14"/>
        <v>0</v>
      </c>
      <c r="K98" s="119" t="str">
        <f>IF(J98&gt;0,IF(J98&gt;305,"Errore! MAX 305",IF(NETWORKDAYS.INTL(F98,G98,11,'MENU TENDINA'!H$11:H$22)=J98,"ok","Errore! Verificare Giorni")),"")</f>
        <v/>
      </c>
      <c r="L98" s="104" t="str">
        <f>IF(J98&gt;0,NETWORKDAYS.INTL(F98,G98,11,'MENU TENDINA'!$H$11:$H$22),"")</f>
        <v/>
      </c>
      <c r="M98" s="85"/>
      <c r="N98" s="28">
        <f t="shared" si="15"/>
        <v>0</v>
      </c>
      <c r="O98" s="29">
        <f t="shared" si="16"/>
        <v>0</v>
      </c>
      <c r="P98" s="29">
        <f t="shared" si="17"/>
        <v>0</v>
      </c>
      <c r="Q98" s="29">
        <f t="shared" si="18"/>
        <v>0</v>
      </c>
      <c r="R98" s="30">
        <f t="shared" si="19"/>
        <v>0</v>
      </c>
      <c r="S98" s="95">
        <f t="shared" si="20"/>
        <v>0</v>
      </c>
      <c r="T98" s="32">
        <f t="shared" si="21"/>
        <v>0</v>
      </c>
      <c r="U98" s="32">
        <f t="shared" si="22"/>
        <v>0</v>
      </c>
      <c r="V98" s="34">
        <f t="shared" si="23"/>
        <v>0</v>
      </c>
      <c r="W98" s="32">
        <f t="shared" si="24"/>
        <v>0</v>
      </c>
      <c r="X98" s="34">
        <f t="shared" si="25"/>
        <v>0</v>
      </c>
      <c r="Y98" s="31">
        <f t="shared" si="26"/>
        <v>0</v>
      </c>
      <c r="Z98" s="110">
        <f t="shared" si="27"/>
        <v>0</v>
      </c>
    </row>
    <row r="99" spans="1:26" ht="17.25" x14ac:dyDescent="0.25">
      <c r="A99" s="46"/>
      <c r="B99" s="47"/>
      <c r="C99" s="47"/>
      <c r="D99" s="48"/>
      <c r="E99" s="49"/>
      <c r="F99" s="50"/>
      <c r="G99" s="50"/>
      <c r="H99" s="51"/>
      <c r="I99" s="51"/>
      <c r="J99" s="27">
        <f t="shared" si="14"/>
        <v>0</v>
      </c>
      <c r="K99" s="119" t="str">
        <f>IF(J99&gt;0,IF(J99&gt;305,"Errore! MAX 305",IF(NETWORKDAYS.INTL(F99,G99,11,'MENU TENDINA'!H$11:H$22)=J99,"ok","Errore! Verificare Giorni")),"")</f>
        <v/>
      </c>
      <c r="L99" s="104" t="str">
        <f>IF(J99&gt;0,NETWORKDAYS.INTL(F99,G99,11,'MENU TENDINA'!$H$11:$H$22),"")</f>
        <v/>
      </c>
      <c r="M99" s="85"/>
      <c r="N99" s="28">
        <f t="shared" si="15"/>
        <v>0</v>
      </c>
      <c r="O99" s="29">
        <f t="shared" si="16"/>
        <v>0</v>
      </c>
      <c r="P99" s="29">
        <f t="shared" si="17"/>
        <v>0</v>
      </c>
      <c r="Q99" s="29">
        <f t="shared" si="18"/>
        <v>0</v>
      </c>
      <c r="R99" s="30">
        <f t="shared" si="19"/>
        <v>0</v>
      </c>
      <c r="S99" s="95">
        <f t="shared" si="20"/>
        <v>0</v>
      </c>
      <c r="T99" s="32">
        <f t="shared" si="21"/>
        <v>0</v>
      </c>
      <c r="U99" s="32">
        <f t="shared" si="22"/>
        <v>0</v>
      </c>
      <c r="V99" s="34">
        <f t="shared" si="23"/>
        <v>0</v>
      </c>
      <c r="W99" s="32">
        <f t="shared" si="24"/>
        <v>0</v>
      </c>
      <c r="X99" s="34">
        <f t="shared" si="25"/>
        <v>0</v>
      </c>
      <c r="Y99" s="31">
        <f t="shared" si="26"/>
        <v>0</v>
      </c>
      <c r="Z99" s="110">
        <f t="shared" si="27"/>
        <v>0</v>
      </c>
    </row>
    <row r="100" spans="1:26" ht="17.25" x14ac:dyDescent="0.25">
      <c r="A100" s="46"/>
      <c r="B100" s="47"/>
      <c r="C100" s="47"/>
      <c r="D100" s="48"/>
      <c r="E100" s="49"/>
      <c r="F100" s="50"/>
      <c r="G100" s="50"/>
      <c r="H100" s="51"/>
      <c r="I100" s="51"/>
      <c r="J100" s="27">
        <f t="shared" si="14"/>
        <v>0</v>
      </c>
      <c r="K100" s="119" t="str">
        <f>IF(J100&gt;0,IF(J100&gt;305,"Errore! MAX 305",IF(NETWORKDAYS.INTL(F100,G100,11,'MENU TENDINA'!H$11:H$22)=J100,"ok","Errore! Verificare Giorni")),"")</f>
        <v/>
      </c>
      <c r="L100" s="104" t="str">
        <f>IF(J100&gt;0,NETWORKDAYS.INTL(F100,G100,11,'MENU TENDINA'!$H$11:$H$22),"")</f>
        <v/>
      </c>
      <c r="M100" s="85"/>
      <c r="N100" s="28">
        <f t="shared" si="15"/>
        <v>0</v>
      </c>
      <c r="O100" s="29">
        <f t="shared" si="16"/>
        <v>0</v>
      </c>
      <c r="P100" s="29">
        <f t="shared" si="17"/>
        <v>0</v>
      </c>
      <c r="Q100" s="29">
        <f t="shared" si="18"/>
        <v>0</v>
      </c>
      <c r="R100" s="30">
        <f t="shared" si="19"/>
        <v>0</v>
      </c>
      <c r="S100" s="95">
        <f t="shared" si="20"/>
        <v>0</v>
      </c>
      <c r="T100" s="32">
        <f t="shared" si="21"/>
        <v>0</v>
      </c>
      <c r="U100" s="32">
        <f t="shared" si="22"/>
        <v>0</v>
      </c>
      <c r="V100" s="34">
        <f t="shared" si="23"/>
        <v>0</v>
      </c>
      <c r="W100" s="32">
        <f t="shared" si="24"/>
        <v>0</v>
      </c>
      <c r="X100" s="34">
        <f t="shared" si="25"/>
        <v>0</v>
      </c>
      <c r="Y100" s="31">
        <f t="shared" si="26"/>
        <v>0</v>
      </c>
      <c r="Z100" s="110">
        <f t="shared" si="27"/>
        <v>0</v>
      </c>
    </row>
    <row r="101" spans="1:26" ht="17.25" x14ac:dyDescent="0.25">
      <c r="A101" s="46"/>
      <c r="B101" s="47"/>
      <c r="C101" s="47"/>
      <c r="D101" s="48"/>
      <c r="E101" s="49"/>
      <c r="F101" s="50"/>
      <c r="G101" s="50"/>
      <c r="H101" s="51"/>
      <c r="I101" s="51"/>
      <c r="J101" s="27">
        <f t="shared" si="14"/>
        <v>0</v>
      </c>
      <c r="K101" s="119" t="str">
        <f>IF(J101&gt;0,IF(J101&gt;305,"Errore! MAX 305",IF(NETWORKDAYS.INTL(F101,G101,11,'MENU TENDINA'!H$11:H$22)=J101,"ok","Errore! Verificare Giorni")),"")</f>
        <v/>
      </c>
      <c r="L101" s="104" t="str">
        <f>IF(J101&gt;0,NETWORKDAYS.INTL(F101,G101,11,'MENU TENDINA'!$H$11:$H$22),"")</f>
        <v/>
      </c>
      <c r="M101" s="85"/>
      <c r="N101" s="28">
        <f t="shared" si="15"/>
        <v>0</v>
      </c>
      <c r="O101" s="29">
        <f t="shared" si="16"/>
        <v>0</v>
      </c>
      <c r="P101" s="29">
        <f t="shared" si="17"/>
        <v>0</v>
      </c>
      <c r="Q101" s="29">
        <f t="shared" si="18"/>
        <v>0</v>
      </c>
      <c r="R101" s="30">
        <f t="shared" si="19"/>
        <v>0</v>
      </c>
      <c r="S101" s="95">
        <f t="shared" si="20"/>
        <v>0</v>
      </c>
      <c r="T101" s="32">
        <f t="shared" si="21"/>
        <v>0</v>
      </c>
      <c r="U101" s="32">
        <f t="shared" si="22"/>
        <v>0</v>
      </c>
      <c r="V101" s="34">
        <f t="shared" si="23"/>
        <v>0</v>
      </c>
      <c r="W101" s="32">
        <f t="shared" si="24"/>
        <v>0</v>
      </c>
      <c r="X101" s="34">
        <f t="shared" si="25"/>
        <v>0</v>
      </c>
      <c r="Y101" s="31">
        <f t="shared" si="26"/>
        <v>0</v>
      </c>
      <c r="Z101" s="110">
        <f t="shared" si="27"/>
        <v>0</v>
      </c>
    </row>
    <row r="102" spans="1:26" ht="17.25" x14ac:dyDescent="0.25">
      <c r="A102" s="46"/>
      <c r="B102" s="47"/>
      <c r="C102" s="47"/>
      <c r="D102" s="48"/>
      <c r="E102" s="49"/>
      <c r="F102" s="50"/>
      <c r="G102" s="50"/>
      <c r="H102" s="51"/>
      <c r="I102" s="51"/>
      <c r="J102" s="27">
        <f t="shared" si="14"/>
        <v>0</v>
      </c>
      <c r="K102" s="119" t="str">
        <f>IF(J102&gt;0,IF(J102&gt;305,"Errore! MAX 305",IF(NETWORKDAYS.INTL(F102,G102,11,'MENU TENDINA'!H$11:H$22)=J102,"ok","Errore! Verificare Giorni")),"")</f>
        <v/>
      </c>
      <c r="L102" s="104" t="str">
        <f>IF(J102&gt;0,NETWORKDAYS.INTL(F102,G102,11,'MENU TENDINA'!$H$11:$H$22),"")</f>
        <v/>
      </c>
      <c r="M102" s="85"/>
      <c r="N102" s="28">
        <f t="shared" si="15"/>
        <v>0</v>
      </c>
      <c r="O102" s="29">
        <f t="shared" si="16"/>
        <v>0</v>
      </c>
      <c r="P102" s="29">
        <f t="shared" si="17"/>
        <v>0</v>
      </c>
      <c r="Q102" s="29">
        <f t="shared" si="18"/>
        <v>0</v>
      </c>
      <c r="R102" s="30">
        <f t="shared" si="19"/>
        <v>0</v>
      </c>
      <c r="S102" s="95">
        <f t="shared" si="20"/>
        <v>0</v>
      </c>
      <c r="T102" s="32">
        <f t="shared" si="21"/>
        <v>0</v>
      </c>
      <c r="U102" s="32">
        <f t="shared" si="22"/>
        <v>0</v>
      </c>
      <c r="V102" s="34">
        <f t="shared" si="23"/>
        <v>0</v>
      </c>
      <c r="W102" s="32">
        <f t="shared" si="24"/>
        <v>0</v>
      </c>
      <c r="X102" s="34">
        <f t="shared" si="25"/>
        <v>0</v>
      </c>
      <c r="Y102" s="31">
        <f t="shared" si="26"/>
        <v>0</v>
      </c>
      <c r="Z102" s="110">
        <f t="shared" si="27"/>
        <v>0</v>
      </c>
    </row>
    <row r="103" spans="1:26" ht="17.25" x14ac:dyDescent="0.25">
      <c r="A103" s="46"/>
      <c r="B103" s="47"/>
      <c r="C103" s="47"/>
      <c r="D103" s="48"/>
      <c r="E103" s="49"/>
      <c r="F103" s="50"/>
      <c r="G103" s="50"/>
      <c r="H103" s="51"/>
      <c r="I103" s="51"/>
      <c r="J103" s="27">
        <f t="shared" si="14"/>
        <v>0</v>
      </c>
      <c r="K103" s="119" t="str">
        <f>IF(J103&gt;0,IF(J103&gt;305,"Errore! MAX 305",IF(NETWORKDAYS.INTL(F103,G103,11,'MENU TENDINA'!H$11:H$22)=J103,"ok","Errore! Verificare Giorni")),"")</f>
        <v/>
      </c>
      <c r="L103" s="104" t="str">
        <f>IF(J103&gt;0,NETWORKDAYS.INTL(F103,G103,11,'MENU TENDINA'!$H$11:$H$22),"")</f>
        <v/>
      </c>
      <c r="M103" s="85"/>
      <c r="N103" s="28">
        <f t="shared" si="15"/>
        <v>0</v>
      </c>
      <c r="O103" s="29">
        <f t="shared" si="16"/>
        <v>0</v>
      </c>
      <c r="P103" s="29">
        <f t="shared" si="17"/>
        <v>0</v>
      </c>
      <c r="Q103" s="29">
        <f t="shared" si="18"/>
        <v>0</v>
      </c>
      <c r="R103" s="30">
        <f t="shared" si="19"/>
        <v>0</v>
      </c>
      <c r="S103" s="95">
        <f t="shared" si="20"/>
        <v>0</v>
      </c>
      <c r="T103" s="32">
        <f t="shared" si="21"/>
        <v>0</v>
      </c>
      <c r="U103" s="32">
        <f t="shared" si="22"/>
        <v>0</v>
      </c>
      <c r="V103" s="34">
        <f t="shared" si="23"/>
        <v>0</v>
      </c>
      <c r="W103" s="32">
        <f t="shared" si="24"/>
        <v>0</v>
      </c>
      <c r="X103" s="34">
        <f t="shared" si="25"/>
        <v>0</v>
      </c>
      <c r="Y103" s="31">
        <f t="shared" si="26"/>
        <v>0</v>
      </c>
      <c r="Z103" s="110">
        <f t="shared" si="27"/>
        <v>0</v>
      </c>
    </row>
    <row r="104" spans="1:26" ht="17.25" x14ac:dyDescent="0.25">
      <c r="A104" s="46"/>
      <c r="B104" s="47"/>
      <c r="C104" s="47"/>
      <c r="D104" s="48"/>
      <c r="E104" s="49"/>
      <c r="F104" s="50"/>
      <c r="G104" s="50"/>
      <c r="H104" s="51"/>
      <c r="I104" s="51"/>
      <c r="J104" s="27">
        <f t="shared" si="14"/>
        <v>0</v>
      </c>
      <c r="K104" s="119" t="str">
        <f>IF(J104&gt;0,IF(J104&gt;305,"Errore! MAX 305",IF(NETWORKDAYS.INTL(F104,G104,11,'MENU TENDINA'!H$11:H$22)=J104,"ok","Errore! Verificare Giorni")),"")</f>
        <v/>
      </c>
      <c r="L104" s="104" t="str">
        <f>IF(J104&gt;0,NETWORKDAYS.INTL(F104,G104,11,'MENU TENDINA'!$H$11:$H$22),"")</f>
        <v/>
      </c>
      <c r="M104" s="85"/>
      <c r="N104" s="28">
        <f t="shared" si="15"/>
        <v>0</v>
      </c>
      <c r="O104" s="29">
        <f t="shared" si="16"/>
        <v>0</v>
      </c>
      <c r="P104" s="29">
        <f t="shared" si="17"/>
        <v>0</v>
      </c>
      <c r="Q104" s="29">
        <f t="shared" si="18"/>
        <v>0</v>
      </c>
      <c r="R104" s="30">
        <f t="shared" si="19"/>
        <v>0</v>
      </c>
      <c r="S104" s="95">
        <f t="shared" si="20"/>
        <v>0</v>
      </c>
      <c r="T104" s="32">
        <f t="shared" si="21"/>
        <v>0</v>
      </c>
      <c r="U104" s="32">
        <f t="shared" si="22"/>
        <v>0</v>
      </c>
      <c r="V104" s="34">
        <f t="shared" si="23"/>
        <v>0</v>
      </c>
      <c r="W104" s="32">
        <f t="shared" si="24"/>
        <v>0</v>
      </c>
      <c r="X104" s="34">
        <f t="shared" si="25"/>
        <v>0</v>
      </c>
      <c r="Y104" s="31">
        <f t="shared" si="26"/>
        <v>0</v>
      </c>
      <c r="Z104" s="110">
        <f t="shared" si="27"/>
        <v>0</v>
      </c>
    </row>
    <row r="105" spans="1:26" ht="17.25" x14ac:dyDescent="0.25">
      <c r="A105" s="46"/>
      <c r="B105" s="47"/>
      <c r="C105" s="47"/>
      <c r="D105" s="48"/>
      <c r="E105" s="49"/>
      <c r="F105" s="50"/>
      <c r="G105" s="50"/>
      <c r="H105" s="51"/>
      <c r="I105" s="51"/>
      <c r="J105" s="27">
        <f t="shared" si="14"/>
        <v>0</v>
      </c>
      <c r="K105" s="119" t="str">
        <f>IF(J105&gt;0,IF(J105&gt;305,"Errore! MAX 305",IF(NETWORKDAYS.INTL(F105,G105,11,'MENU TENDINA'!H$11:H$22)=J105,"ok","Errore! Verificare Giorni")),"")</f>
        <v/>
      </c>
      <c r="L105" s="104" t="str">
        <f>IF(J105&gt;0,NETWORKDAYS.INTL(F105,G105,11,'MENU TENDINA'!$H$11:$H$22),"")</f>
        <v/>
      </c>
      <c r="M105" s="85"/>
      <c r="N105" s="28">
        <f t="shared" si="15"/>
        <v>0</v>
      </c>
      <c r="O105" s="29">
        <f t="shared" si="16"/>
        <v>0</v>
      </c>
      <c r="P105" s="29">
        <f t="shared" si="17"/>
        <v>0</v>
      </c>
      <c r="Q105" s="29">
        <f t="shared" si="18"/>
        <v>0</v>
      </c>
      <c r="R105" s="30">
        <f t="shared" si="19"/>
        <v>0</v>
      </c>
      <c r="S105" s="95">
        <f t="shared" si="20"/>
        <v>0</v>
      </c>
      <c r="T105" s="32">
        <f t="shared" si="21"/>
        <v>0</v>
      </c>
      <c r="U105" s="32">
        <f t="shared" si="22"/>
        <v>0</v>
      </c>
      <c r="V105" s="34">
        <f t="shared" si="23"/>
        <v>0</v>
      </c>
      <c r="W105" s="32">
        <f t="shared" si="24"/>
        <v>0</v>
      </c>
      <c r="X105" s="34">
        <f t="shared" si="25"/>
        <v>0</v>
      </c>
      <c r="Y105" s="31">
        <f t="shared" si="26"/>
        <v>0</v>
      </c>
      <c r="Z105" s="110">
        <f t="shared" si="27"/>
        <v>0</v>
      </c>
    </row>
    <row r="106" spans="1:26" ht="17.25" x14ac:dyDescent="0.25">
      <c r="A106" s="46"/>
      <c r="B106" s="47"/>
      <c r="C106" s="47"/>
      <c r="D106" s="48"/>
      <c r="E106" s="49"/>
      <c r="F106" s="50"/>
      <c r="G106" s="50"/>
      <c r="H106" s="51"/>
      <c r="I106" s="51"/>
      <c r="J106" s="27">
        <f t="shared" si="14"/>
        <v>0</v>
      </c>
      <c r="K106" s="119" t="str">
        <f>IF(J106&gt;0,IF(J106&gt;305,"Errore! MAX 305",IF(NETWORKDAYS.INTL(F106,G106,11,'MENU TENDINA'!H$11:H$22)=J106,"ok","Errore! Verificare Giorni")),"")</f>
        <v/>
      </c>
      <c r="L106" s="104" t="str">
        <f>IF(J106&gt;0,NETWORKDAYS.INTL(F106,G106,11,'MENU TENDINA'!$H$11:$H$22),"")</f>
        <v/>
      </c>
      <c r="M106" s="85"/>
      <c r="N106" s="28">
        <f t="shared" si="15"/>
        <v>0</v>
      </c>
      <c r="O106" s="29">
        <f t="shared" si="16"/>
        <v>0</v>
      </c>
      <c r="P106" s="29">
        <f t="shared" si="17"/>
        <v>0</v>
      </c>
      <c r="Q106" s="29">
        <f t="shared" si="18"/>
        <v>0</v>
      </c>
      <c r="R106" s="30">
        <f t="shared" si="19"/>
        <v>0</v>
      </c>
      <c r="S106" s="95">
        <f t="shared" si="20"/>
        <v>0</v>
      </c>
      <c r="T106" s="32">
        <f t="shared" si="21"/>
        <v>0</v>
      </c>
      <c r="U106" s="32">
        <f t="shared" si="22"/>
        <v>0</v>
      </c>
      <c r="V106" s="34">
        <f t="shared" si="23"/>
        <v>0</v>
      </c>
      <c r="W106" s="32">
        <f t="shared" si="24"/>
        <v>0</v>
      </c>
      <c r="X106" s="34">
        <f t="shared" si="25"/>
        <v>0</v>
      </c>
      <c r="Y106" s="31">
        <f t="shared" si="26"/>
        <v>0</v>
      </c>
      <c r="Z106" s="110">
        <f t="shared" si="27"/>
        <v>0</v>
      </c>
    </row>
    <row r="107" spans="1:26" ht="17.25" x14ac:dyDescent="0.25">
      <c r="A107" s="46"/>
      <c r="B107" s="47"/>
      <c r="C107" s="47"/>
      <c r="D107" s="48"/>
      <c r="E107" s="49"/>
      <c r="F107" s="50"/>
      <c r="G107" s="50"/>
      <c r="H107" s="51"/>
      <c r="I107" s="51"/>
      <c r="J107" s="27">
        <f t="shared" si="14"/>
        <v>0</v>
      </c>
      <c r="K107" s="119" t="str">
        <f>IF(J107&gt;0,IF(J107&gt;305,"Errore! MAX 305",IF(NETWORKDAYS.INTL(F107,G107,11,'MENU TENDINA'!H$11:H$22)=J107,"ok","Errore! Verificare Giorni")),"")</f>
        <v/>
      </c>
      <c r="L107" s="104" t="str">
        <f>IF(J107&gt;0,NETWORKDAYS.INTL(F107,G107,11,'MENU TENDINA'!$H$11:$H$22),"")</f>
        <v/>
      </c>
      <c r="M107" s="85"/>
      <c r="N107" s="28">
        <f t="shared" si="15"/>
        <v>0</v>
      </c>
      <c r="O107" s="29">
        <f t="shared" si="16"/>
        <v>0</v>
      </c>
      <c r="P107" s="29">
        <f t="shared" si="17"/>
        <v>0</v>
      </c>
      <c r="Q107" s="29">
        <f t="shared" si="18"/>
        <v>0</v>
      </c>
      <c r="R107" s="30">
        <f t="shared" si="19"/>
        <v>0</v>
      </c>
      <c r="S107" s="95">
        <f t="shared" si="20"/>
        <v>0</v>
      </c>
      <c r="T107" s="32">
        <f t="shared" si="21"/>
        <v>0</v>
      </c>
      <c r="U107" s="32">
        <f t="shared" si="22"/>
        <v>0</v>
      </c>
      <c r="V107" s="34">
        <f t="shared" si="23"/>
        <v>0</v>
      </c>
      <c r="W107" s="32">
        <f t="shared" si="24"/>
        <v>0</v>
      </c>
      <c r="X107" s="34">
        <f t="shared" si="25"/>
        <v>0</v>
      </c>
      <c r="Y107" s="31">
        <f t="shared" si="26"/>
        <v>0</v>
      </c>
      <c r="Z107" s="110">
        <f t="shared" si="27"/>
        <v>0</v>
      </c>
    </row>
    <row r="108" spans="1:26" ht="17.25" x14ac:dyDescent="0.25">
      <c r="A108" s="46"/>
      <c r="B108" s="47"/>
      <c r="C108" s="47"/>
      <c r="D108" s="48"/>
      <c r="E108" s="49"/>
      <c r="F108" s="50"/>
      <c r="G108" s="50"/>
      <c r="H108" s="51"/>
      <c r="I108" s="51"/>
      <c r="J108" s="27">
        <f t="shared" si="14"/>
        <v>0</v>
      </c>
      <c r="K108" s="119" t="str">
        <f>IF(J108&gt;0,IF(J108&gt;305,"Errore! MAX 305",IF(NETWORKDAYS.INTL(F108,G108,11,'MENU TENDINA'!H$11:H$22)=J108,"ok","Errore! Verificare Giorni")),"")</f>
        <v/>
      </c>
      <c r="L108" s="104" t="str">
        <f>IF(J108&gt;0,NETWORKDAYS.INTL(F108,G108,11,'MENU TENDINA'!$H$11:$H$22),"")</f>
        <v/>
      </c>
      <c r="M108" s="85"/>
      <c r="N108" s="28">
        <f t="shared" si="15"/>
        <v>0</v>
      </c>
      <c r="O108" s="29">
        <f t="shared" si="16"/>
        <v>0</v>
      </c>
      <c r="P108" s="29">
        <f t="shared" si="17"/>
        <v>0</v>
      </c>
      <c r="Q108" s="29">
        <f t="shared" si="18"/>
        <v>0</v>
      </c>
      <c r="R108" s="30">
        <f t="shared" si="19"/>
        <v>0</v>
      </c>
      <c r="S108" s="95">
        <f t="shared" si="20"/>
        <v>0</v>
      </c>
      <c r="T108" s="32">
        <f t="shared" si="21"/>
        <v>0</v>
      </c>
      <c r="U108" s="32">
        <f t="shared" si="22"/>
        <v>0</v>
      </c>
      <c r="V108" s="34">
        <f t="shared" si="23"/>
        <v>0</v>
      </c>
      <c r="W108" s="32">
        <f t="shared" si="24"/>
        <v>0</v>
      </c>
      <c r="X108" s="34">
        <f t="shared" si="25"/>
        <v>0</v>
      </c>
      <c r="Y108" s="31">
        <f t="shared" si="26"/>
        <v>0</v>
      </c>
      <c r="Z108" s="110">
        <f t="shared" si="27"/>
        <v>0</v>
      </c>
    </row>
    <row r="109" spans="1:26" ht="17.25" x14ac:dyDescent="0.25">
      <c r="A109" s="46"/>
      <c r="B109" s="47"/>
      <c r="C109" s="47"/>
      <c r="D109" s="48"/>
      <c r="E109" s="49"/>
      <c r="F109" s="50"/>
      <c r="G109" s="50"/>
      <c r="H109" s="51"/>
      <c r="I109" s="51"/>
      <c r="J109" s="27">
        <f t="shared" si="14"/>
        <v>0</v>
      </c>
      <c r="K109" s="119" t="str">
        <f>IF(J109&gt;0,IF(J109&gt;305,"Errore! MAX 305",IF(NETWORKDAYS.INTL(F109,G109,11,'MENU TENDINA'!H$11:H$22)=J109,"ok","Errore! Verificare Giorni")),"")</f>
        <v/>
      </c>
      <c r="L109" s="104" t="str">
        <f>IF(J109&gt;0,NETWORKDAYS.INTL(F109,G109,11,'MENU TENDINA'!$H$11:$H$22),"")</f>
        <v/>
      </c>
      <c r="M109" s="85"/>
      <c r="N109" s="28">
        <f t="shared" si="15"/>
        <v>0</v>
      </c>
      <c r="O109" s="29">
        <f t="shared" si="16"/>
        <v>0</v>
      </c>
      <c r="P109" s="29">
        <f t="shared" si="17"/>
        <v>0</v>
      </c>
      <c r="Q109" s="29">
        <f t="shared" si="18"/>
        <v>0</v>
      </c>
      <c r="R109" s="30">
        <f t="shared" si="19"/>
        <v>0</v>
      </c>
      <c r="S109" s="95">
        <f t="shared" si="20"/>
        <v>0</v>
      </c>
      <c r="T109" s="32">
        <f t="shared" si="21"/>
        <v>0</v>
      </c>
      <c r="U109" s="32">
        <f t="shared" si="22"/>
        <v>0</v>
      </c>
      <c r="V109" s="34">
        <f t="shared" si="23"/>
        <v>0</v>
      </c>
      <c r="W109" s="32">
        <f t="shared" si="24"/>
        <v>0</v>
      </c>
      <c r="X109" s="34">
        <f t="shared" si="25"/>
        <v>0</v>
      </c>
      <c r="Y109" s="31">
        <f t="shared" si="26"/>
        <v>0</v>
      </c>
      <c r="Z109" s="110">
        <f t="shared" si="27"/>
        <v>0</v>
      </c>
    </row>
    <row r="110" spans="1:26" ht="17.25" x14ac:dyDescent="0.25">
      <c r="A110" s="46"/>
      <c r="B110" s="47"/>
      <c r="C110" s="47"/>
      <c r="D110" s="48"/>
      <c r="E110" s="49"/>
      <c r="F110" s="50"/>
      <c r="G110" s="50"/>
      <c r="H110" s="51"/>
      <c r="I110" s="51"/>
      <c r="J110" s="27">
        <f t="shared" si="14"/>
        <v>0</v>
      </c>
      <c r="K110" s="119" t="str">
        <f>IF(J110&gt;0,IF(J110&gt;305,"Errore! MAX 305",IF(NETWORKDAYS.INTL(F110,G110,11,'MENU TENDINA'!H$11:H$22)=J110,"ok","Errore! Verificare Giorni")),"")</f>
        <v/>
      </c>
      <c r="L110" s="104" t="str">
        <f>IF(J110&gt;0,NETWORKDAYS.INTL(F110,G110,11,'MENU TENDINA'!$H$11:$H$22),"")</f>
        <v/>
      </c>
      <c r="M110" s="85"/>
      <c r="N110" s="28">
        <f t="shared" si="15"/>
        <v>0</v>
      </c>
      <c r="O110" s="29">
        <f t="shared" si="16"/>
        <v>0</v>
      </c>
      <c r="P110" s="29">
        <f t="shared" si="17"/>
        <v>0</v>
      </c>
      <c r="Q110" s="29">
        <f t="shared" si="18"/>
        <v>0</v>
      </c>
      <c r="R110" s="30">
        <f t="shared" si="19"/>
        <v>0</v>
      </c>
      <c r="S110" s="95">
        <f t="shared" si="20"/>
        <v>0</v>
      </c>
      <c r="T110" s="32">
        <f t="shared" si="21"/>
        <v>0</v>
      </c>
      <c r="U110" s="32">
        <f t="shared" si="22"/>
        <v>0</v>
      </c>
      <c r="V110" s="34">
        <f t="shared" si="23"/>
        <v>0</v>
      </c>
      <c r="W110" s="32">
        <f t="shared" si="24"/>
        <v>0</v>
      </c>
      <c r="X110" s="34">
        <f t="shared" si="25"/>
        <v>0</v>
      </c>
      <c r="Y110" s="31">
        <f t="shared" si="26"/>
        <v>0</v>
      </c>
      <c r="Z110" s="110">
        <f t="shared" si="27"/>
        <v>0</v>
      </c>
    </row>
    <row r="111" spans="1:26" ht="17.25" x14ac:dyDescent="0.25">
      <c r="A111" s="46"/>
      <c r="B111" s="47"/>
      <c r="C111" s="47"/>
      <c r="D111" s="48"/>
      <c r="E111" s="49"/>
      <c r="F111" s="50"/>
      <c r="G111" s="50"/>
      <c r="H111" s="51"/>
      <c r="I111" s="51"/>
      <c r="J111" s="27">
        <f t="shared" si="14"/>
        <v>0</v>
      </c>
      <c r="K111" s="119" t="str">
        <f>IF(J111&gt;0,IF(J111&gt;305,"Errore! MAX 305",IF(NETWORKDAYS.INTL(F111,G111,11,'MENU TENDINA'!H$11:H$22)=J111,"ok","Errore! Verificare Giorni")),"")</f>
        <v/>
      </c>
      <c r="L111" s="104" t="str">
        <f>IF(J111&gt;0,NETWORKDAYS.INTL(F111,G111,11,'MENU TENDINA'!$H$11:$H$22),"")</f>
        <v/>
      </c>
      <c r="M111" s="85"/>
      <c r="N111" s="28">
        <f t="shared" si="15"/>
        <v>0</v>
      </c>
      <c r="O111" s="29">
        <f t="shared" si="16"/>
        <v>0</v>
      </c>
      <c r="P111" s="29">
        <f t="shared" si="17"/>
        <v>0</v>
      </c>
      <c r="Q111" s="29">
        <f t="shared" si="18"/>
        <v>0</v>
      </c>
      <c r="R111" s="30">
        <f t="shared" si="19"/>
        <v>0</v>
      </c>
      <c r="S111" s="95">
        <f t="shared" si="20"/>
        <v>0</v>
      </c>
      <c r="T111" s="32">
        <f t="shared" si="21"/>
        <v>0</v>
      </c>
      <c r="U111" s="32">
        <f t="shared" si="22"/>
        <v>0</v>
      </c>
      <c r="V111" s="34">
        <f t="shared" si="23"/>
        <v>0</v>
      </c>
      <c r="W111" s="32">
        <f t="shared" si="24"/>
        <v>0</v>
      </c>
      <c r="X111" s="34">
        <f t="shared" si="25"/>
        <v>0</v>
      </c>
      <c r="Y111" s="31">
        <f t="shared" si="26"/>
        <v>0</v>
      </c>
      <c r="Z111" s="110">
        <f t="shared" si="27"/>
        <v>0</v>
      </c>
    </row>
    <row r="112" spans="1:26" ht="17.25" x14ac:dyDescent="0.25">
      <c r="A112" s="46"/>
      <c r="B112" s="47"/>
      <c r="C112" s="47"/>
      <c r="D112" s="48"/>
      <c r="E112" s="49"/>
      <c r="F112" s="50"/>
      <c r="G112" s="50"/>
      <c r="H112" s="51"/>
      <c r="I112" s="51"/>
      <c r="J112" s="27">
        <f t="shared" si="14"/>
        <v>0</v>
      </c>
      <c r="K112" s="119" t="str">
        <f>IF(J112&gt;0,IF(J112&gt;305,"Errore! MAX 305",IF(NETWORKDAYS.INTL(F112,G112,11,'MENU TENDINA'!H$11:H$22)=J112,"ok","Errore! Verificare Giorni")),"")</f>
        <v/>
      </c>
      <c r="L112" s="104" t="str">
        <f>IF(J112&gt;0,NETWORKDAYS.INTL(F112,G112,11,'MENU TENDINA'!$H$11:$H$22),"")</f>
        <v/>
      </c>
      <c r="M112" s="85"/>
      <c r="N112" s="28">
        <f t="shared" si="15"/>
        <v>0</v>
      </c>
      <c r="O112" s="29">
        <f t="shared" si="16"/>
        <v>0</v>
      </c>
      <c r="P112" s="29">
        <f t="shared" si="17"/>
        <v>0</v>
      </c>
      <c r="Q112" s="29">
        <f t="shared" si="18"/>
        <v>0</v>
      </c>
      <c r="R112" s="30">
        <f t="shared" si="19"/>
        <v>0</v>
      </c>
      <c r="S112" s="95">
        <f t="shared" si="20"/>
        <v>0</v>
      </c>
      <c r="T112" s="32">
        <f t="shared" si="21"/>
        <v>0</v>
      </c>
      <c r="U112" s="32">
        <f t="shared" si="22"/>
        <v>0</v>
      </c>
      <c r="V112" s="34">
        <f t="shared" si="23"/>
        <v>0</v>
      </c>
      <c r="W112" s="32">
        <f t="shared" si="24"/>
        <v>0</v>
      </c>
      <c r="X112" s="34">
        <f t="shared" si="25"/>
        <v>0</v>
      </c>
      <c r="Y112" s="31">
        <f t="shared" si="26"/>
        <v>0</v>
      </c>
      <c r="Z112" s="110">
        <f t="shared" si="27"/>
        <v>0</v>
      </c>
    </row>
    <row r="113" spans="1:26" ht="17.25" x14ac:dyDescent="0.25">
      <c r="A113" s="46"/>
      <c r="B113" s="47"/>
      <c r="C113" s="47"/>
      <c r="D113" s="48"/>
      <c r="E113" s="49"/>
      <c r="F113" s="50"/>
      <c r="G113" s="50"/>
      <c r="H113" s="51"/>
      <c r="I113" s="51"/>
      <c r="J113" s="27">
        <f t="shared" si="14"/>
        <v>0</v>
      </c>
      <c r="K113" s="119" t="str">
        <f>IF(J113&gt;0,IF(J113&gt;305,"Errore! MAX 305",IF(NETWORKDAYS.INTL(F113,G113,11,'MENU TENDINA'!H$11:H$22)=J113,"ok","Errore! Verificare Giorni")),"")</f>
        <v/>
      </c>
      <c r="L113" s="104" t="str">
        <f>IF(J113&gt;0,NETWORKDAYS.INTL(F113,G113,11,'MENU TENDINA'!$H$11:$H$22),"")</f>
        <v/>
      </c>
      <c r="M113" s="85"/>
      <c r="N113" s="28">
        <f t="shared" si="15"/>
        <v>0</v>
      </c>
      <c r="O113" s="29">
        <f t="shared" si="16"/>
        <v>0</v>
      </c>
      <c r="P113" s="29">
        <f t="shared" si="17"/>
        <v>0</v>
      </c>
      <c r="Q113" s="29">
        <f t="shared" si="18"/>
        <v>0</v>
      </c>
      <c r="R113" s="30">
        <f t="shared" si="19"/>
        <v>0</v>
      </c>
      <c r="S113" s="95">
        <f t="shared" si="20"/>
        <v>0</v>
      </c>
      <c r="T113" s="32">
        <f t="shared" si="21"/>
        <v>0</v>
      </c>
      <c r="U113" s="32">
        <f t="shared" si="22"/>
        <v>0</v>
      </c>
      <c r="V113" s="34">
        <f t="shared" si="23"/>
        <v>0</v>
      </c>
      <c r="W113" s="32">
        <f t="shared" si="24"/>
        <v>0</v>
      </c>
      <c r="X113" s="34">
        <f t="shared" si="25"/>
        <v>0</v>
      </c>
      <c r="Y113" s="31">
        <f t="shared" si="26"/>
        <v>0</v>
      </c>
      <c r="Z113" s="110">
        <f t="shared" si="27"/>
        <v>0</v>
      </c>
    </row>
    <row r="114" spans="1:26" ht="17.25" x14ac:dyDescent="0.25">
      <c r="A114" s="46"/>
      <c r="B114" s="47"/>
      <c r="C114" s="47"/>
      <c r="D114" s="48"/>
      <c r="E114" s="49"/>
      <c r="F114" s="50"/>
      <c r="G114" s="50"/>
      <c r="H114" s="51"/>
      <c r="I114" s="51"/>
      <c r="J114" s="27">
        <f t="shared" si="14"/>
        <v>0</v>
      </c>
      <c r="K114" s="119" t="str">
        <f>IF(J114&gt;0,IF(J114&gt;305,"Errore! MAX 305",IF(NETWORKDAYS.INTL(F114,G114,11,'MENU TENDINA'!H$11:H$22)=J114,"ok","Errore! Verificare Giorni")),"")</f>
        <v/>
      </c>
      <c r="L114" s="104" t="str">
        <f>IF(J114&gt;0,NETWORKDAYS.INTL(F114,G114,11,'MENU TENDINA'!$H$11:$H$22),"")</f>
        <v/>
      </c>
      <c r="M114" s="85"/>
      <c r="N114" s="28">
        <f t="shared" si="15"/>
        <v>0</v>
      </c>
      <c r="O114" s="29">
        <f t="shared" si="16"/>
        <v>0</v>
      </c>
      <c r="P114" s="29">
        <f t="shared" si="17"/>
        <v>0</v>
      </c>
      <c r="Q114" s="29">
        <f t="shared" si="18"/>
        <v>0</v>
      </c>
      <c r="R114" s="30">
        <f t="shared" si="19"/>
        <v>0</v>
      </c>
      <c r="S114" s="95">
        <f t="shared" si="20"/>
        <v>0</v>
      </c>
      <c r="T114" s="32">
        <f t="shared" si="21"/>
        <v>0</v>
      </c>
      <c r="U114" s="32">
        <f t="shared" si="22"/>
        <v>0</v>
      </c>
      <c r="V114" s="34">
        <f t="shared" si="23"/>
        <v>0</v>
      </c>
      <c r="W114" s="32">
        <f t="shared" si="24"/>
        <v>0</v>
      </c>
      <c r="X114" s="34">
        <f t="shared" si="25"/>
        <v>0</v>
      </c>
      <c r="Y114" s="31">
        <f t="shared" si="26"/>
        <v>0</v>
      </c>
      <c r="Z114" s="110">
        <f t="shared" si="27"/>
        <v>0</v>
      </c>
    </row>
    <row r="115" spans="1:26" ht="17.25" x14ac:dyDescent="0.25">
      <c r="A115" s="46"/>
      <c r="B115" s="47"/>
      <c r="C115" s="47"/>
      <c r="D115" s="48"/>
      <c r="E115" s="49"/>
      <c r="F115" s="50"/>
      <c r="G115" s="50"/>
      <c r="H115" s="51"/>
      <c r="I115" s="51"/>
      <c r="J115" s="27">
        <f t="shared" si="14"/>
        <v>0</v>
      </c>
      <c r="K115" s="119" t="str">
        <f>IF(J115&gt;0,IF(J115&gt;305,"Errore! MAX 305",IF(NETWORKDAYS.INTL(F115,G115,11,'MENU TENDINA'!H$11:H$22)=J115,"ok","Errore! Verificare Giorni")),"")</f>
        <v/>
      </c>
      <c r="L115" s="104" t="str">
        <f>IF(J115&gt;0,NETWORKDAYS.INTL(F115,G115,11,'MENU TENDINA'!$H$11:$H$22),"")</f>
        <v/>
      </c>
      <c r="M115" s="85"/>
      <c r="N115" s="28">
        <f t="shared" si="15"/>
        <v>0</v>
      </c>
      <c r="O115" s="29">
        <f t="shared" si="16"/>
        <v>0</v>
      </c>
      <c r="P115" s="29">
        <f t="shared" si="17"/>
        <v>0</v>
      </c>
      <c r="Q115" s="29">
        <f t="shared" si="18"/>
        <v>0</v>
      </c>
      <c r="R115" s="30">
        <f t="shared" si="19"/>
        <v>0</v>
      </c>
      <c r="S115" s="95">
        <f t="shared" si="20"/>
        <v>0</v>
      </c>
      <c r="T115" s="32">
        <f t="shared" si="21"/>
        <v>0</v>
      </c>
      <c r="U115" s="32">
        <f t="shared" si="22"/>
        <v>0</v>
      </c>
      <c r="V115" s="34">
        <f t="shared" si="23"/>
        <v>0</v>
      </c>
      <c r="W115" s="32">
        <f t="shared" si="24"/>
        <v>0</v>
      </c>
      <c r="X115" s="34">
        <f t="shared" si="25"/>
        <v>0</v>
      </c>
      <c r="Y115" s="31">
        <f t="shared" si="26"/>
        <v>0</v>
      </c>
      <c r="Z115" s="110">
        <f t="shared" si="27"/>
        <v>0</v>
      </c>
    </row>
    <row r="116" spans="1:26" ht="17.25" x14ac:dyDescent="0.25">
      <c r="A116" s="46"/>
      <c r="B116" s="47"/>
      <c r="C116" s="47"/>
      <c r="D116" s="48"/>
      <c r="E116" s="49"/>
      <c r="F116" s="50"/>
      <c r="G116" s="50"/>
      <c r="H116" s="51"/>
      <c r="I116" s="51"/>
      <c r="J116" s="27">
        <f t="shared" si="14"/>
        <v>0</v>
      </c>
      <c r="K116" s="119" t="str">
        <f>IF(J116&gt;0,IF(J116&gt;305,"Errore! MAX 305",IF(NETWORKDAYS.INTL(F116,G116,11,'MENU TENDINA'!H$11:H$22)=J116,"ok","Errore! Verificare Giorni")),"")</f>
        <v/>
      </c>
      <c r="L116" s="104" t="str">
        <f>IF(J116&gt;0,NETWORKDAYS.INTL(F116,G116,11,'MENU TENDINA'!$H$11:$H$22),"")</f>
        <v/>
      </c>
      <c r="M116" s="85"/>
      <c r="N116" s="28">
        <f t="shared" si="15"/>
        <v>0</v>
      </c>
      <c r="O116" s="29">
        <f t="shared" si="16"/>
        <v>0</v>
      </c>
      <c r="P116" s="29">
        <f t="shared" si="17"/>
        <v>0</v>
      </c>
      <c r="Q116" s="29">
        <f t="shared" si="18"/>
        <v>0</v>
      </c>
      <c r="R116" s="30">
        <f t="shared" si="19"/>
        <v>0</v>
      </c>
      <c r="S116" s="95">
        <f t="shared" si="20"/>
        <v>0</v>
      </c>
      <c r="T116" s="32">
        <f t="shared" si="21"/>
        <v>0</v>
      </c>
      <c r="U116" s="32">
        <f t="shared" si="22"/>
        <v>0</v>
      </c>
      <c r="V116" s="34">
        <f t="shared" si="23"/>
        <v>0</v>
      </c>
      <c r="W116" s="32">
        <f t="shared" si="24"/>
        <v>0</v>
      </c>
      <c r="X116" s="34">
        <f t="shared" si="25"/>
        <v>0</v>
      </c>
      <c r="Y116" s="31">
        <f t="shared" si="26"/>
        <v>0</v>
      </c>
      <c r="Z116" s="110">
        <f t="shared" si="27"/>
        <v>0</v>
      </c>
    </row>
    <row r="117" spans="1:26" ht="17.25" x14ac:dyDescent="0.25">
      <c r="A117" s="46"/>
      <c r="B117" s="47"/>
      <c r="C117" s="47"/>
      <c r="D117" s="48"/>
      <c r="E117" s="49"/>
      <c r="F117" s="50"/>
      <c r="G117" s="50"/>
      <c r="H117" s="51"/>
      <c r="I117" s="51"/>
      <c r="J117" s="27">
        <f t="shared" si="14"/>
        <v>0</v>
      </c>
      <c r="K117" s="119" t="str">
        <f>IF(J117&gt;0,IF(J117&gt;305,"Errore! MAX 305",IF(NETWORKDAYS.INTL(F117,G117,11,'MENU TENDINA'!H$11:H$22)=J117,"ok","Errore! Verificare Giorni")),"")</f>
        <v/>
      </c>
      <c r="L117" s="104" t="str">
        <f>IF(J117&gt;0,NETWORKDAYS.INTL(F117,G117,11,'MENU TENDINA'!$H$11:$H$22),"")</f>
        <v/>
      </c>
      <c r="M117" s="85"/>
      <c r="N117" s="28">
        <f t="shared" si="15"/>
        <v>0</v>
      </c>
      <c r="O117" s="29">
        <f t="shared" si="16"/>
        <v>0</v>
      </c>
      <c r="P117" s="29">
        <f t="shared" si="17"/>
        <v>0</v>
      </c>
      <c r="Q117" s="29">
        <f t="shared" si="18"/>
        <v>0</v>
      </c>
      <c r="R117" s="30">
        <f t="shared" si="19"/>
        <v>0</v>
      </c>
      <c r="S117" s="95">
        <f t="shared" si="20"/>
        <v>0</v>
      </c>
      <c r="T117" s="32">
        <f t="shared" si="21"/>
        <v>0</v>
      </c>
      <c r="U117" s="32">
        <f t="shared" si="22"/>
        <v>0</v>
      </c>
      <c r="V117" s="34">
        <f t="shared" si="23"/>
        <v>0</v>
      </c>
      <c r="W117" s="32">
        <f t="shared" si="24"/>
        <v>0</v>
      </c>
      <c r="X117" s="34">
        <f t="shared" si="25"/>
        <v>0</v>
      </c>
      <c r="Y117" s="31">
        <f t="shared" si="26"/>
        <v>0</v>
      </c>
      <c r="Z117" s="110">
        <f t="shared" si="27"/>
        <v>0</v>
      </c>
    </row>
    <row r="118" spans="1:26" ht="17.25" x14ac:dyDescent="0.25">
      <c r="A118" s="46"/>
      <c r="B118" s="47"/>
      <c r="C118" s="47"/>
      <c r="D118" s="48"/>
      <c r="E118" s="49"/>
      <c r="F118" s="50"/>
      <c r="G118" s="50"/>
      <c r="H118" s="51"/>
      <c r="I118" s="51"/>
      <c r="J118" s="27">
        <f t="shared" si="14"/>
        <v>0</v>
      </c>
      <c r="K118" s="119" t="str">
        <f>IF(J118&gt;0,IF(J118&gt;305,"Errore! MAX 305",IF(NETWORKDAYS.INTL(F118,G118,11,'MENU TENDINA'!H$11:H$22)=J118,"ok","Errore! Verificare Giorni")),"")</f>
        <v/>
      </c>
      <c r="L118" s="104" t="str">
        <f>IF(J118&gt;0,NETWORKDAYS.INTL(F118,G118,11,'MENU TENDINA'!$H$11:$H$22),"")</f>
        <v/>
      </c>
      <c r="M118" s="85"/>
      <c r="N118" s="28">
        <f t="shared" si="15"/>
        <v>0</v>
      </c>
      <c r="O118" s="29">
        <f t="shared" si="16"/>
        <v>0</v>
      </c>
      <c r="P118" s="29">
        <f t="shared" si="17"/>
        <v>0</v>
      </c>
      <c r="Q118" s="29">
        <f t="shared" si="18"/>
        <v>0</v>
      </c>
      <c r="R118" s="30">
        <f t="shared" si="19"/>
        <v>0</v>
      </c>
      <c r="S118" s="95">
        <f t="shared" si="20"/>
        <v>0</v>
      </c>
      <c r="T118" s="32">
        <f t="shared" si="21"/>
        <v>0</v>
      </c>
      <c r="U118" s="32">
        <f t="shared" si="22"/>
        <v>0</v>
      </c>
      <c r="V118" s="34">
        <f t="shared" si="23"/>
        <v>0</v>
      </c>
      <c r="W118" s="32">
        <f t="shared" si="24"/>
        <v>0</v>
      </c>
      <c r="X118" s="34">
        <f t="shared" si="25"/>
        <v>0</v>
      </c>
      <c r="Y118" s="31">
        <f t="shared" si="26"/>
        <v>0</v>
      </c>
      <c r="Z118" s="110">
        <f t="shared" si="27"/>
        <v>0</v>
      </c>
    </row>
    <row r="119" spans="1:26" ht="17.25" x14ac:dyDescent="0.25">
      <c r="A119" s="46"/>
      <c r="B119" s="47"/>
      <c r="C119" s="47"/>
      <c r="D119" s="48"/>
      <c r="E119" s="49"/>
      <c r="F119" s="50"/>
      <c r="G119" s="50"/>
      <c r="H119" s="51"/>
      <c r="I119" s="51"/>
      <c r="J119" s="27">
        <f t="shared" si="14"/>
        <v>0</v>
      </c>
      <c r="K119" s="119" t="str">
        <f>IF(J119&gt;0,IF(J119&gt;305,"Errore! MAX 305",IF(NETWORKDAYS.INTL(F119,G119,11,'MENU TENDINA'!H$11:H$22)=J119,"ok","Errore! Verificare Giorni")),"")</f>
        <v/>
      </c>
      <c r="L119" s="104" t="str">
        <f>IF(J119&gt;0,NETWORKDAYS.INTL(F119,G119,11,'MENU TENDINA'!$H$11:$H$22),"")</f>
        <v/>
      </c>
      <c r="M119" s="85"/>
      <c r="N119" s="28">
        <f t="shared" si="15"/>
        <v>0</v>
      </c>
      <c r="O119" s="29">
        <f t="shared" si="16"/>
        <v>0</v>
      </c>
      <c r="P119" s="29">
        <f t="shared" si="17"/>
        <v>0</v>
      </c>
      <c r="Q119" s="29">
        <f t="shared" si="18"/>
        <v>0</v>
      </c>
      <c r="R119" s="30">
        <f t="shared" si="19"/>
        <v>0</v>
      </c>
      <c r="S119" s="95">
        <f t="shared" si="20"/>
        <v>0</v>
      </c>
      <c r="T119" s="32">
        <f t="shared" si="21"/>
        <v>0</v>
      </c>
      <c r="U119" s="32">
        <f t="shared" si="22"/>
        <v>0</v>
      </c>
      <c r="V119" s="34">
        <f t="shared" si="23"/>
        <v>0</v>
      </c>
      <c r="W119" s="32">
        <f t="shared" si="24"/>
        <v>0</v>
      </c>
      <c r="X119" s="34">
        <f t="shared" si="25"/>
        <v>0</v>
      </c>
      <c r="Y119" s="31">
        <f t="shared" si="26"/>
        <v>0</v>
      </c>
      <c r="Z119" s="110">
        <f t="shared" si="27"/>
        <v>0</v>
      </c>
    </row>
    <row r="120" spans="1:26" ht="17.25" x14ac:dyDescent="0.25">
      <c r="A120" s="46"/>
      <c r="B120" s="47"/>
      <c r="C120" s="47"/>
      <c r="D120" s="48"/>
      <c r="E120" s="49"/>
      <c r="F120" s="50"/>
      <c r="G120" s="50"/>
      <c r="H120" s="51"/>
      <c r="I120" s="51"/>
      <c r="J120" s="27">
        <f t="shared" si="14"/>
        <v>0</v>
      </c>
      <c r="K120" s="119" t="str">
        <f>IF(J120&gt;0,IF(J120&gt;305,"Errore! MAX 305",IF(NETWORKDAYS.INTL(F120,G120,11,'MENU TENDINA'!H$11:H$22)=J120,"ok","Errore! Verificare Giorni")),"")</f>
        <v/>
      </c>
      <c r="L120" s="104" t="str">
        <f>IF(J120&gt;0,NETWORKDAYS.INTL(F120,G120,11,'MENU TENDINA'!$H$11:$H$22),"")</f>
        <v/>
      </c>
      <c r="M120" s="85"/>
      <c r="N120" s="28">
        <f t="shared" si="15"/>
        <v>0</v>
      </c>
      <c r="O120" s="29">
        <f t="shared" si="16"/>
        <v>0</v>
      </c>
      <c r="P120" s="29">
        <f t="shared" si="17"/>
        <v>0</v>
      </c>
      <c r="Q120" s="29">
        <f t="shared" si="18"/>
        <v>0</v>
      </c>
      <c r="R120" s="30">
        <f t="shared" si="19"/>
        <v>0</v>
      </c>
      <c r="S120" s="95">
        <f t="shared" si="20"/>
        <v>0</v>
      </c>
      <c r="T120" s="32">
        <f t="shared" si="21"/>
        <v>0</v>
      </c>
      <c r="U120" s="32">
        <f t="shared" si="22"/>
        <v>0</v>
      </c>
      <c r="V120" s="34">
        <f t="shared" si="23"/>
        <v>0</v>
      </c>
      <c r="W120" s="32">
        <f t="shared" si="24"/>
        <v>0</v>
      </c>
      <c r="X120" s="34">
        <f t="shared" si="25"/>
        <v>0</v>
      </c>
      <c r="Y120" s="31">
        <f t="shared" si="26"/>
        <v>0</v>
      </c>
      <c r="Z120" s="110">
        <f t="shared" si="27"/>
        <v>0</v>
      </c>
    </row>
    <row r="121" spans="1:26" ht="17.25" x14ac:dyDescent="0.25">
      <c r="A121" s="46"/>
      <c r="B121" s="47"/>
      <c r="C121" s="47"/>
      <c r="D121" s="48"/>
      <c r="E121" s="49"/>
      <c r="F121" s="50"/>
      <c r="G121" s="50"/>
      <c r="H121" s="51"/>
      <c r="I121" s="51"/>
      <c r="J121" s="27">
        <f t="shared" si="14"/>
        <v>0</v>
      </c>
      <c r="K121" s="119" t="str">
        <f>IF(J121&gt;0,IF(J121&gt;305,"Errore! MAX 305",IF(NETWORKDAYS.INTL(F121,G121,11,'MENU TENDINA'!H$11:H$22)=J121,"ok","Errore! Verificare Giorni")),"")</f>
        <v/>
      </c>
      <c r="L121" s="104" t="str">
        <f>IF(J121&gt;0,NETWORKDAYS.INTL(F121,G121,11,'MENU TENDINA'!$H$11:$H$22),"")</f>
        <v/>
      </c>
      <c r="M121" s="85"/>
      <c r="N121" s="28">
        <f t="shared" si="15"/>
        <v>0</v>
      </c>
      <c r="O121" s="29">
        <f t="shared" si="16"/>
        <v>0</v>
      </c>
      <c r="P121" s="29">
        <f t="shared" si="17"/>
        <v>0</v>
      </c>
      <c r="Q121" s="29">
        <f t="shared" si="18"/>
        <v>0</v>
      </c>
      <c r="R121" s="30">
        <f t="shared" si="19"/>
        <v>0</v>
      </c>
      <c r="S121" s="95">
        <f t="shared" si="20"/>
        <v>0</v>
      </c>
      <c r="T121" s="32">
        <f t="shared" si="21"/>
        <v>0</v>
      </c>
      <c r="U121" s="32">
        <f t="shared" si="22"/>
        <v>0</v>
      </c>
      <c r="V121" s="34">
        <f t="shared" si="23"/>
        <v>0</v>
      </c>
      <c r="W121" s="32">
        <f t="shared" si="24"/>
        <v>0</v>
      </c>
      <c r="X121" s="34">
        <f t="shared" si="25"/>
        <v>0</v>
      </c>
      <c r="Y121" s="31">
        <f t="shared" si="26"/>
        <v>0</v>
      </c>
      <c r="Z121" s="110">
        <f t="shared" si="27"/>
        <v>0</v>
      </c>
    </row>
    <row r="122" spans="1:26" ht="17.25" x14ac:dyDescent="0.25">
      <c r="A122" s="46"/>
      <c r="B122" s="47"/>
      <c r="C122" s="47"/>
      <c r="D122" s="48"/>
      <c r="E122" s="49"/>
      <c r="F122" s="50"/>
      <c r="G122" s="50"/>
      <c r="H122" s="51"/>
      <c r="I122" s="51"/>
      <c r="J122" s="27">
        <f t="shared" si="14"/>
        <v>0</v>
      </c>
      <c r="K122" s="119" t="str">
        <f>IF(J122&gt;0,IF(J122&gt;305,"Errore! MAX 305",IF(NETWORKDAYS.INTL(F122,G122,11,'MENU TENDINA'!H$11:H$22)=J122,"ok","Errore! Verificare Giorni")),"")</f>
        <v/>
      </c>
      <c r="L122" s="104" t="str">
        <f>IF(J122&gt;0,NETWORKDAYS.INTL(F122,G122,11,'MENU TENDINA'!$H$11:$H$22),"")</f>
        <v/>
      </c>
      <c r="M122" s="85"/>
      <c r="N122" s="28">
        <f t="shared" si="15"/>
        <v>0</v>
      </c>
      <c r="O122" s="29">
        <f t="shared" si="16"/>
        <v>0</v>
      </c>
      <c r="P122" s="29">
        <f t="shared" si="17"/>
        <v>0</v>
      </c>
      <c r="Q122" s="29">
        <f t="shared" si="18"/>
        <v>0</v>
      </c>
      <c r="R122" s="30">
        <f t="shared" si="19"/>
        <v>0</v>
      </c>
      <c r="S122" s="95">
        <f t="shared" si="20"/>
        <v>0</v>
      </c>
      <c r="T122" s="32">
        <f t="shared" si="21"/>
        <v>0</v>
      </c>
      <c r="U122" s="32">
        <f t="shared" si="22"/>
        <v>0</v>
      </c>
      <c r="V122" s="34">
        <f t="shared" si="23"/>
        <v>0</v>
      </c>
      <c r="W122" s="32">
        <f t="shared" si="24"/>
        <v>0</v>
      </c>
      <c r="X122" s="34">
        <f t="shared" si="25"/>
        <v>0</v>
      </c>
      <c r="Y122" s="31">
        <f t="shared" si="26"/>
        <v>0</v>
      </c>
      <c r="Z122" s="110">
        <f t="shared" si="27"/>
        <v>0</v>
      </c>
    </row>
    <row r="123" spans="1:26" ht="17.25" x14ac:dyDescent="0.25">
      <c r="A123" s="46"/>
      <c r="B123" s="47"/>
      <c r="C123" s="47"/>
      <c r="D123" s="48"/>
      <c r="E123" s="49"/>
      <c r="F123" s="50"/>
      <c r="G123" s="50"/>
      <c r="H123" s="51"/>
      <c r="I123" s="51"/>
      <c r="J123" s="27">
        <f t="shared" si="14"/>
        <v>0</v>
      </c>
      <c r="K123" s="119" t="str">
        <f>IF(J123&gt;0,IF(J123&gt;305,"Errore! MAX 305",IF(NETWORKDAYS.INTL(F123,G123,11,'MENU TENDINA'!H$11:H$22)=J123,"ok","Errore! Verificare Giorni")),"")</f>
        <v/>
      </c>
      <c r="L123" s="104" t="str">
        <f>IF(J123&gt;0,NETWORKDAYS.INTL(F123,G123,11,'MENU TENDINA'!$H$11:$H$22),"")</f>
        <v/>
      </c>
      <c r="M123" s="85"/>
      <c r="N123" s="28">
        <f t="shared" si="15"/>
        <v>0</v>
      </c>
      <c r="O123" s="29">
        <f t="shared" si="16"/>
        <v>0</v>
      </c>
      <c r="P123" s="29">
        <f t="shared" si="17"/>
        <v>0</v>
      </c>
      <c r="Q123" s="29">
        <f t="shared" si="18"/>
        <v>0</v>
      </c>
      <c r="R123" s="30">
        <f t="shared" si="19"/>
        <v>0</v>
      </c>
      <c r="S123" s="95">
        <f t="shared" si="20"/>
        <v>0</v>
      </c>
      <c r="T123" s="32">
        <f t="shared" si="21"/>
        <v>0</v>
      </c>
      <c r="U123" s="32">
        <f t="shared" si="22"/>
        <v>0</v>
      </c>
      <c r="V123" s="34">
        <f t="shared" si="23"/>
        <v>0</v>
      </c>
      <c r="W123" s="32">
        <f t="shared" si="24"/>
        <v>0</v>
      </c>
      <c r="X123" s="34">
        <f t="shared" si="25"/>
        <v>0</v>
      </c>
      <c r="Y123" s="31">
        <f t="shared" si="26"/>
        <v>0</v>
      </c>
      <c r="Z123" s="110">
        <f t="shared" si="27"/>
        <v>0</v>
      </c>
    </row>
    <row r="124" spans="1:26" ht="17.25" x14ac:dyDescent="0.25">
      <c r="A124" s="46"/>
      <c r="B124" s="47"/>
      <c r="C124" s="47"/>
      <c r="D124" s="48"/>
      <c r="E124" s="49"/>
      <c r="F124" s="50"/>
      <c r="G124" s="50"/>
      <c r="H124" s="51"/>
      <c r="I124" s="51"/>
      <c r="J124" s="27">
        <f t="shared" si="14"/>
        <v>0</v>
      </c>
      <c r="K124" s="119" t="str">
        <f>IF(J124&gt;0,IF(J124&gt;305,"Errore! MAX 305",IF(NETWORKDAYS.INTL(F124,G124,11,'MENU TENDINA'!H$11:H$22)=J124,"ok","Errore! Verificare Giorni")),"")</f>
        <v/>
      </c>
      <c r="L124" s="104" t="str">
        <f>IF(J124&gt;0,NETWORKDAYS.INTL(F124,G124,11,'MENU TENDINA'!$H$11:$H$22),"")</f>
        <v/>
      </c>
      <c r="M124" s="85"/>
      <c r="N124" s="28">
        <f t="shared" si="15"/>
        <v>0</v>
      </c>
      <c r="O124" s="29">
        <f t="shared" si="16"/>
        <v>0</v>
      </c>
      <c r="P124" s="29">
        <f t="shared" si="17"/>
        <v>0</v>
      </c>
      <c r="Q124" s="29">
        <f t="shared" si="18"/>
        <v>0</v>
      </c>
      <c r="R124" s="30">
        <f t="shared" si="19"/>
        <v>0</v>
      </c>
      <c r="S124" s="95">
        <f t="shared" si="20"/>
        <v>0</v>
      </c>
      <c r="T124" s="32">
        <f t="shared" si="21"/>
        <v>0</v>
      </c>
      <c r="U124" s="32">
        <f t="shared" si="22"/>
        <v>0</v>
      </c>
      <c r="V124" s="34">
        <f t="shared" si="23"/>
        <v>0</v>
      </c>
      <c r="W124" s="32">
        <f t="shared" si="24"/>
        <v>0</v>
      </c>
      <c r="X124" s="34">
        <f t="shared" si="25"/>
        <v>0</v>
      </c>
      <c r="Y124" s="31">
        <f t="shared" si="26"/>
        <v>0</v>
      </c>
      <c r="Z124" s="110">
        <f t="shared" si="27"/>
        <v>0</v>
      </c>
    </row>
    <row r="125" spans="1:26" ht="17.25" x14ac:dyDescent="0.25">
      <c r="A125" s="46"/>
      <c r="B125" s="47"/>
      <c r="C125" s="47"/>
      <c r="D125" s="48"/>
      <c r="E125" s="49"/>
      <c r="F125" s="50"/>
      <c r="G125" s="50"/>
      <c r="H125" s="51"/>
      <c r="I125" s="51"/>
      <c r="J125" s="27">
        <f t="shared" si="14"/>
        <v>0</v>
      </c>
      <c r="K125" s="119" t="str">
        <f>IF(J125&gt;0,IF(J125&gt;305,"Errore! MAX 305",IF(NETWORKDAYS.INTL(F125,G125,11,'MENU TENDINA'!H$11:H$22)=J125,"ok","Errore! Verificare Giorni")),"")</f>
        <v/>
      </c>
      <c r="L125" s="104" t="str">
        <f>IF(J125&gt;0,NETWORKDAYS.INTL(F125,G125,11,'MENU TENDINA'!$H$11:$H$22),"")</f>
        <v/>
      </c>
      <c r="M125" s="85"/>
      <c r="N125" s="28">
        <f t="shared" si="15"/>
        <v>0</v>
      </c>
      <c r="O125" s="29">
        <f t="shared" si="16"/>
        <v>0</v>
      </c>
      <c r="P125" s="29">
        <f t="shared" si="17"/>
        <v>0</v>
      </c>
      <c r="Q125" s="29">
        <f t="shared" si="18"/>
        <v>0</v>
      </c>
      <c r="R125" s="30">
        <f t="shared" si="19"/>
        <v>0</v>
      </c>
      <c r="S125" s="95">
        <f t="shared" si="20"/>
        <v>0</v>
      </c>
      <c r="T125" s="32">
        <f t="shared" si="21"/>
        <v>0</v>
      </c>
      <c r="U125" s="32">
        <f t="shared" si="22"/>
        <v>0</v>
      </c>
      <c r="V125" s="34">
        <f t="shared" si="23"/>
        <v>0</v>
      </c>
      <c r="W125" s="32">
        <f t="shared" si="24"/>
        <v>0</v>
      </c>
      <c r="X125" s="34">
        <f t="shared" si="25"/>
        <v>0</v>
      </c>
      <c r="Y125" s="31">
        <f t="shared" si="26"/>
        <v>0</v>
      </c>
      <c r="Z125" s="110">
        <f t="shared" si="27"/>
        <v>0</v>
      </c>
    </row>
    <row r="126" spans="1:26" ht="17.25" x14ac:dyDescent="0.25">
      <c r="A126" s="46"/>
      <c r="B126" s="47"/>
      <c r="C126" s="47"/>
      <c r="D126" s="48"/>
      <c r="E126" s="49"/>
      <c r="F126" s="50"/>
      <c r="G126" s="50"/>
      <c r="H126" s="51"/>
      <c r="I126" s="51"/>
      <c r="J126" s="27">
        <f t="shared" si="14"/>
        <v>0</v>
      </c>
      <c r="K126" s="119" t="str">
        <f>IF(J126&gt;0,IF(J126&gt;305,"Errore! MAX 305",IF(NETWORKDAYS.INTL(F126,G126,11,'MENU TENDINA'!H$11:H$22)=J126,"ok","Errore! Verificare Giorni")),"")</f>
        <v/>
      </c>
      <c r="L126" s="104" t="str">
        <f>IF(J126&gt;0,NETWORKDAYS.INTL(F126,G126,11,'MENU TENDINA'!$H$11:$H$22),"")</f>
        <v/>
      </c>
      <c r="M126" s="85"/>
      <c r="N126" s="28">
        <f t="shared" si="15"/>
        <v>0</v>
      </c>
      <c r="O126" s="29">
        <f t="shared" si="16"/>
        <v>0</v>
      </c>
      <c r="P126" s="29">
        <f t="shared" si="17"/>
        <v>0</v>
      </c>
      <c r="Q126" s="29">
        <f t="shared" si="18"/>
        <v>0</v>
      </c>
      <c r="R126" s="30">
        <f t="shared" si="19"/>
        <v>0</v>
      </c>
      <c r="S126" s="95">
        <f t="shared" si="20"/>
        <v>0</v>
      </c>
      <c r="T126" s="32">
        <f t="shared" si="21"/>
        <v>0</v>
      </c>
      <c r="U126" s="32">
        <f t="shared" si="22"/>
        <v>0</v>
      </c>
      <c r="V126" s="34">
        <f t="shared" si="23"/>
        <v>0</v>
      </c>
      <c r="W126" s="32">
        <f t="shared" si="24"/>
        <v>0</v>
      </c>
      <c r="X126" s="34">
        <f t="shared" si="25"/>
        <v>0</v>
      </c>
      <c r="Y126" s="31">
        <f t="shared" si="26"/>
        <v>0</v>
      </c>
      <c r="Z126" s="110">
        <f t="shared" si="27"/>
        <v>0</v>
      </c>
    </row>
    <row r="127" spans="1:26" ht="17.25" x14ac:dyDescent="0.25">
      <c r="A127" s="46"/>
      <c r="B127" s="47"/>
      <c r="C127" s="47"/>
      <c r="D127" s="48"/>
      <c r="E127" s="49"/>
      <c r="F127" s="50"/>
      <c r="G127" s="50"/>
      <c r="H127" s="51"/>
      <c r="I127" s="51"/>
      <c r="J127" s="27">
        <f t="shared" si="14"/>
        <v>0</v>
      </c>
      <c r="K127" s="119" t="str">
        <f>IF(J127&gt;0,IF(J127&gt;305,"Errore! MAX 305",IF(NETWORKDAYS.INTL(F127,G127,11,'MENU TENDINA'!H$11:H$22)=J127,"ok","Errore! Verificare Giorni")),"")</f>
        <v/>
      </c>
      <c r="L127" s="104" t="str">
        <f>IF(J127&gt;0,NETWORKDAYS.INTL(F127,G127,11,'MENU TENDINA'!$H$11:$H$22),"")</f>
        <v/>
      </c>
      <c r="M127" s="85"/>
      <c r="N127" s="28">
        <f t="shared" si="15"/>
        <v>0</v>
      </c>
      <c r="O127" s="29">
        <f t="shared" si="16"/>
        <v>0</v>
      </c>
      <c r="P127" s="29">
        <f t="shared" si="17"/>
        <v>0</v>
      </c>
      <c r="Q127" s="29">
        <f t="shared" si="18"/>
        <v>0</v>
      </c>
      <c r="R127" s="30">
        <f t="shared" si="19"/>
        <v>0</v>
      </c>
      <c r="S127" s="95">
        <f t="shared" si="20"/>
        <v>0</v>
      </c>
      <c r="T127" s="32">
        <f t="shared" si="21"/>
        <v>0</v>
      </c>
      <c r="U127" s="32">
        <f t="shared" si="22"/>
        <v>0</v>
      </c>
      <c r="V127" s="34">
        <f t="shared" si="23"/>
        <v>0</v>
      </c>
      <c r="W127" s="32">
        <f t="shared" si="24"/>
        <v>0</v>
      </c>
      <c r="X127" s="34">
        <f t="shared" si="25"/>
        <v>0</v>
      </c>
      <c r="Y127" s="31">
        <f t="shared" si="26"/>
        <v>0</v>
      </c>
      <c r="Z127" s="110">
        <f t="shared" si="27"/>
        <v>0</v>
      </c>
    </row>
    <row r="128" spans="1:26" ht="17.25" x14ac:dyDescent="0.25">
      <c r="A128" s="46"/>
      <c r="B128" s="47"/>
      <c r="C128" s="47"/>
      <c r="D128" s="48"/>
      <c r="E128" s="49"/>
      <c r="F128" s="50"/>
      <c r="G128" s="50"/>
      <c r="H128" s="51"/>
      <c r="I128" s="51"/>
      <c r="J128" s="27">
        <f t="shared" si="14"/>
        <v>0</v>
      </c>
      <c r="K128" s="119" t="str">
        <f>IF(J128&gt;0,IF(J128&gt;305,"Errore! MAX 305",IF(NETWORKDAYS.INTL(F128,G128,11,'MENU TENDINA'!H$11:H$22)=J128,"ok","Errore! Verificare Giorni")),"")</f>
        <v/>
      </c>
      <c r="L128" s="104" t="str">
        <f>IF(J128&gt;0,NETWORKDAYS.INTL(F128,G128,11,'MENU TENDINA'!$H$11:$H$22),"")</f>
        <v/>
      </c>
      <c r="M128" s="85"/>
      <c r="N128" s="28">
        <f t="shared" si="15"/>
        <v>0</v>
      </c>
      <c r="O128" s="29">
        <f t="shared" si="16"/>
        <v>0</v>
      </c>
      <c r="P128" s="29">
        <f t="shared" si="17"/>
        <v>0</v>
      </c>
      <c r="Q128" s="29">
        <f t="shared" si="18"/>
        <v>0</v>
      </c>
      <c r="R128" s="30">
        <f t="shared" si="19"/>
        <v>0</v>
      </c>
      <c r="S128" s="95">
        <f t="shared" si="20"/>
        <v>0</v>
      </c>
      <c r="T128" s="32">
        <f t="shared" si="21"/>
        <v>0</v>
      </c>
      <c r="U128" s="32">
        <f t="shared" si="22"/>
        <v>0</v>
      </c>
      <c r="V128" s="34">
        <f t="shared" si="23"/>
        <v>0</v>
      </c>
      <c r="W128" s="32">
        <f t="shared" si="24"/>
        <v>0</v>
      </c>
      <c r="X128" s="34">
        <f t="shared" si="25"/>
        <v>0</v>
      </c>
      <c r="Y128" s="31">
        <f t="shared" si="26"/>
        <v>0</v>
      </c>
      <c r="Z128" s="110">
        <f t="shared" si="27"/>
        <v>0</v>
      </c>
    </row>
    <row r="129" spans="1:26" ht="17.25" x14ac:dyDescent="0.25">
      <c r="A129" s="46"/>
      <c r="B129" s="47"/>
      <c r="C129" s="47"/>
      <c r="D129" s="48"/>
      <c r="E129" s="49"/>
      <c r="F129" s="50"/>
      <c r="G129" s="50"/>
      <c r="H129" s="51"/>
      <c r="I129" s="51"/>
      <c r="J129" s="27">
        <f t="shared" si="14"/>
        <v>0</v>
      </c>
      <c r="K129" s="119" t="str">
        <f>IF(J129&gt;0,IF(J129&gt;305,"Errore! MAX 305",IF(NETWORKDAYS.INTL(F129,G129,11,'MENU TENDINA'!H$11:H$22)=J129,"ok","Errore! Verificare Giorni")),"")</f>
        <v/>
      </c>
      <c r="L129" s="104" t="str">
        <f>IF(J129&gt;0,NETWORKDAYS.INTL(F129,G129,11,'MENU TENDINA'!$H$11:$H$22),"")</f>
        <v/>
      </c>
      <c r="M129" s="85"/>
      <c r="N129" s="28">
        <f t="shared" si="15"/>
        <v>0</v>
      </c>
      <c r="O129" s="29">
        <f t="shared" si="16"/>
        <v>0</v>
      </c>
      <c r="P129" s="29">
        <f t="shared" si="17"/>
        <v>0</v>
      </c>
      <c r="Q129" s="29">
        <f t="shared" si="18"/>
        <v>0</v>
      </c>
      <c r="R129" s="30">
        <f t="shared" si="19"/>
        <v>0</v>
      </c>
      <c r="S129" s="95">
        <f t="shared" si="20"/>
        <v>0</v>
      </c>
      <c r="T129" s="32">
        <f t="shared" si="21"/>
        <v>0</v>
      </c>
      <c r="U129" s="32">
        <f t="shared" si="22"/>
        <v>0</v>
      </c>
      <c r="V129" s="34">
        <f t="shared" si="23"/>
        <v>0</v>
      </c>
      <c r="W129" s="32">
        <f t="shared" si="24"/>
        <v>0</v>
      </c>
      <c r="X129" s="34">
        <f t="shared" si="25"/>
        <v>0</v>
      </c>
      <c r="Y129" s="31">
        <f t="shared" si="26"/>
        <v>0</v>
      </c>
      <c r="Z129" s="110">
        <f t="shared" si="27"/>
        <v>0</v>
      </c>
    </row>
    <row r="130" spans="1:26" ht="17.25" x14ac:dyDescent="0.25">
      <c r="A130" s="46"/>
      <c r="B130" s="47"/>
      <c r="C130" s="47"/>
      <c r="D130" s="48"/>
      <c r="E130" s="49"/>
      <c r="F130" s="50"/>
      <c r="G130" s="50"/>
      <c r="H130" s="51"/>
      <c r="I130" s="51"/>
      <c r="J130" s="27">
        <f t="shared" si="14"/>
        <v>0</v>
      </c>
      <c r="K130" s="119" t="str">
        <f>IF(J130&gt;0,IF(J130&gt;305,"Errore! MAX 305",IF(NETWORKDAYS.INTL(F130,G130,11,'MENU TENDINA'!H$11:H$22)=J130,"ok","Errore! Verificare Giorni")),"")</f>
        <v/>
      </c>
      <c r="L130" s="104" t="str">
        <f>IF(J130&gt;0,NETWORKDAYS.INTL(F130,G130,11,'MENU TENDINA'!$H$11:$H$22),"")</f>
        <v/>
      </c>
      <c r="M130" s="85"/>
      <c r="N130" s="28">
        <f t="shared" si="15"/>
        <v>0</v>
      </c>
      <c r="O130" s="29">
        <f t="shared" si="16"/>
        <v>0</v>
      </c>
      <c r="P130" s="29">
        <f t="shared" si="17"/>
        <v>0</v>
      </c>
      <c r="Q130" s="29">
        <f t="shared" si="18"/>
        <v>0</v>
      </c>
      <c r="R130" s="30">
        <f t="shared" si="19"/>
        <v>0</v>
      </c>
      <c r="S130" s="95">
        <f t="shared" si="20"/>
        <v>0</v>
      </c>
      <c r="T130" s="32">
        <f t="shared" si="21"/>
        <v>0</v>
      </c>
      <c r="U130" s="32">
        <f t="shared" si="22"/>
        <v>0</v>
      </c>
      <c r="V130" s="34">
        <f t="shared" si="23"/>
        <v>0</v>
      </c>
      <c r="W130" s="32">
        <f t="shared" si="24"/>
        <v>0</v>
      </c>
      <c r="X130" s="34">
        <f t="shared" si="25"/>
        <v>0</v>
      </c>
      <c r="Y130" s="31">
        <f t="shared" si="26"/>
        <v>0</v>
      </c>
      <c r="Z130" s="110">
        <f t="shared" si="27"/>
        <v>0</v>
      </c>
    </row>
    <row r="131" spans="1:26" ht="17.25" x14ac:dyDescent="0.25">
      <c r="A131" s="46"/>
      <c r="B131" s="47"/>
      <c r="C131" s="47"/>
      <c r="D131" s="48"/>
      <c r="E131" s="49"/>
      <c r="F131" s="50"/>
      <c r="G131" s="50"/>
      <c r="H131" s="51"/>
      <c r="I131" s="51"/>
      <c r="J131" s="27">
        <f t="shared" si="14"/>
        <v>0</v>
      </c>
      <c r="K131" s="119" t="str">
        <f>IF(J131&gt;0,IF(J131&gt;305,"Errore! MAX 305",IF(NETWORKDAYS.INTL(F131,G131,11,'MENU TENDINA'!H$11:H$22)=J131,"ok","Errore! Verificare Giorni")),"")</f>
        <v/>
      </c>
      <c r="L131" s="104" t="str">
        <f>IF(J131&gt;0,NETWORKDAYS.INTL(F131,G131,11,'MENU TENDINA'!$H$11:$H$22),"")</f>
        <v/>
      </c>
      <c r="M131" s="85"/>
      <c r="N131" s="28">
        <f t="shared" si="15"/>
        <v>0</v>
      </c>
      <c r="O131" s="29">
        <f t="shared" si="16"/>
        <v>0</v>
      </c>
      <c r="P131" s="29">
        <f t="shared" si="17"/>
        <v>0</v>
      </c>
      <c r="Q131" s="29">
        <f t="shared" si="18"/>
        <v>0</v>
      </c>
      <c r="R131" s="30">
        <f t="shared" si="19"/>
        <v>0</v>
      </c>
      <c r="S131" s="95">
        <f t="shared" si="20"/>
        <v>0</v>
      </c>
      <c r="T131" s="32">
        <f t="shared" si="21"/>
        <v>0</v>
      </c>
      <c r="U131" s="32">
        <f t="shared" si="22"/>
        <v>0</v>
      </c>
      <c r="V131" s="34">
        <f t="shared" si="23"/>
        <v>0</v>
      </c>
      <c r="W131" s="32">
        <f t="shared" si="24"/>
        <v>0</v>
      </c>
      <c r="X131" s="34">
        <f t="shared" si="25"/>
        <v>0</v>
      </c>
      <c r="Y131" s="31">
        <f t="shared" si="26"/>
        <v>0</v>
      </c>
      <c r="Z131" s="110">
        <f t="shared" si="27"/>
        <v>0</v>
      </c>
    </row>
    <row r="132" spans="1:26" ht="17.25" x14ac:dyDescent="0.25">
      <c r="A132" s="46"/>
      <c r="B132" s="47"/>
      <c r="C132" s="47"/>
      <c r="D132" s="48"/>
      <c r="E132" s="49"/>
      <c r="F132" s="50"/>
      <c r="G132" s="50"/>
      <c r="H132" s="51"/>
      <c r="I132" s="51"/>
      <c r="J132" s="27">
        <f t="shared" si="14"/>
        <v>0</v>
      </c>
      <c r="K132" s="119" t="str">
        <f>IF(J132&gt;0,IF(J132&gt;305,"Errore! MAX 305",IF(NETWORKDAYS.INTL(F132,G132,11,'MENU TENDINA'!H$11:H$22)=J132,"ok","Errore! Verificare Giorni")),"")</f>
        <v/>
      </c>
      <c r="L132" s="104" t="str">
        <f>IF(J132&gt;0,NETWORKDAYS.INTL(F132,G132,11,'MENU TENDINA'!$H$11:$H$22),"")</f>
        <v/>
      </c>
      <c r="M132" s="85"/>
      <c r="N132" s="28">
        <f t="shared" si="15"/>
        <v>0</v>
      </c>
      <c r="O132" s="29">
        <f t="shared" si="16"/>
        <v>0</v>
      </c>
      <c r="P132" s="29">
        <f t="shared" si="17"/>
        <v>0</v>
      </c>
      <c r="Q132" s="29">
        <f t="shared" si="18"/>
        <v>0</v>
      </c>
      <c r="R132" s="30">
        <f t="shared" si="19"/>
        <v>0</v>
      </c>
      <c r="S132" s="95">
        <f t="shared" si="20"/>
        <v>0</v>
      </c>
      <c r="T132" s="32">
        <f t="shared" si="21"/>
        <v>0</v>
      </c>
      <c r="U132" s="32">
        <f t="shared" si="22"/>
        <v>0</v>
      </c>
      <c r="V132" s="34">
        <f t="shared" si="23"/>
        <v>0</v>
      </c>
      <c r="W132" s="32">
        <f t="shared" si="24"/>
        <v>0</v>
      </c>
      <c r="X132" s="34">
        <f t="shared" si="25"/>
        <v>0</v>
      </c>
      <c r="Y132" s="31">
        <f t="shared" si="26"/>
        <v>0</v>
      </c>
      <c r="Z132" s="110">
        <f t="shared" si="27"/>
        <v>0</v>
      </c>
    </row>
    <row r="133" spans="1:26" ht="17.25" x14ac:dyDescent="0.25">
      <c r="A133" s="46"/>
      <c r="B133" s="47"/>
      <c r="C133" s="47"/>
      <c r="D133" s="48"/>
      <c r="E133" s="49"/>
      <c r="F133" s="50"/>
      <c r="G133" s="50"/>
      <c r="H133" s="51"/>
      <c r="I133" s="51"/>
      <c r="J133" s="27">
        <f t="shared" si="14"/>
        <v>0</v>
      </c>
      <c r="K133" s="119" t="str">
        <f>IF(J133&gt;0,IF(J133&gt;305,"Errore! MAX 305",IF(NETWORKDAYS.INTL(F133,G133,11,'MENU TENDINA'!H$11:H$22)=J133,"ok","Errore! Verificare Giorni")),"")</f>
        <v/>
      </c>
      <c r="L133" s="104" t="str">
        <f>IF(J133&gt;0,NETWORKDAYS.INTL(F133,G133,11,'MENU TENDINA'!$H$11:$H$22),"")</f>
        <v/>
      </c>
      <c r="M133" s="85"/>
      <c r="N133" s="28">
        <f t="shared" si="15"/>
        <v>0</v>
      </c>
      <c r="O133" s="29">
        <f t="shared" si="16"/>
        <v>0</v>
      </c>
      <c r="P133" s="29">
        <f t="shared" si="17"/>
        <v>0</v>
      </c>
      <c r="Q133" s="29">
        <f t="shared" si="18"/>
        <v>0</v>
      </c>
      <c r="R133" s="30">
        <f t="shared" si="19"/>
        <v>0</v>
      </c>
      <c r="S133" s="95">
        <f t="shared" si="20"/>
        <v>0</v>
      </c>
      <c r="T133" s="32">
        <f t="shared" si="21"/>
        <v>0</v>
      </c>
      <c r="U133" s="32">
        <f t="shared" si="22"/>
        <v>0</v>
      </c>
      <c r="V133" s="34">
        <f t="shared" si="23"/>
        <v>0</v>
      </c>
      <c r="W133" s="32">
        <f t="shared" si="24"/>
        <v>0</v>
      </c>
      <c r="X133" s="34">
        <f t="shared" si="25"/>
        <v>0</v>
      </c>
      <c r="Y133" s="31">
        <f t="shared" si="26"/>
        <v>0</v>
      </c>
      <c r="Z133" s="110">
        <f t="shared" si="27"/>
        <v>0</v>
      </c>
    </row>
    <row r="134" spans="1:26" ht="17.25" x14ac:dyDescent="0.25">
      <c r="A134" s="46"/>
      <c r="B134" s="47"/>
      <c r="C134" s="47"/>
      <c r="D134" s="48"/>
      <c r="E134" s="49"/>
      <c r="F134" s="50"/>
      <c r="G134" s="50"/>
      <c r="H134" s="51"/>
      <c r="I134" s="51"/>
      <c r="J134" s="27">
        <f t="shared" si="14"/>
        <v>0</v>
      </c>
      <c r="K134" s="119" t="str">
        <f>IF(J134&gt;0,IF(J134&gt;305,"Errore! MAX 305",IF(NETWORKDAYS.INTL(F134,G134,11,'MENU TENDINA'!H$11:H$22)=J134,"ok","Errore! Verificare Giorni")),"")</f>
        <v/>
      </c>
      <c r="L134" s="104" t="str">
        <f>IF(J134&gt;0,NETWORKDAYS.INTL(F134,G134,11,'MENU TENDINA'!$H$11:$H$22),"")</f>
        <v/>
      </c>
      <c r="M134" s="85"/>
      <c r="N134" s="28">
        <f t="shared" si="15"/>
        <v>0</v>
      </c>
      <c r="O134" s="29">
        <f t="shared" si="16"/>
        <v>0</v>
      </c>
      <c r="P134" s="29">
        <f t="shared" si="17"/>
        <v>0</v>
      </c>
      <c r="Q134" s="29">
        <f t="shared" si="18"/>
        <v>0</v>
      </c>
      <c r="R134" s="30">
        <f t="shared" si="19"/>
        <v>0</v>
      </c>
      <c r="S134" s="95">
        <f t="shared" si="20"/>
        <v>0</v>
      </c>
      <c r="T134" s="32">
        <f t="shared" si="21"/>
        <v>0</v>
      </c>
      <c r="U134" s="32">
        <f t="shared" si="22"/>
        <v>0</v>
      </c>
      <c r="V134" s="34">
        <f t="shared" si="23"/>
        <v>0</v>
      </c>
      <c r="W134" s="32">
        <f t="shared" si="24"/>
        <v>0</v>
      </c>
      <c r="X134" s="34">
        <f t="shared" si="25"/>
        <v>0</v>
      </c>
      <c r="Y134" s="31">
        <f t="shared" si="26"/>
        <v>0</v>
      </c>
      <c r="Z134" s="110">
        <f t="shared" si="27"/>
        <v>0</v>
      </c>
    </row>
    <row r="135" spans="1:26" ht="17.25" x14ac:dyDescent="0.25">
      <c r="A135" s="46"/>
      <c r="B135" s="47"/>
      <c r="C135" s="47"/>
      <c r="D135" s="48"/>
      <c r="E135" s="49"/>
      <c r="F135" s="50"/>
      <c r="G135" s="50"/>
      <c r="H135" s="51"/>
      <c r="I135" s="51"/>
      <c r="J135" s="27">
        <f t="shared" si="14"/>
        <v>0</v>
      </c>
      <c r="K135" s="119" t="str">
        <f>IF(J135&gt;0,IF(J135&gt;305,"Errore! MAX 305",IF(NETWORKDAYS.INTL(F135,G135,11,'MENU TENDINA'!H$11:H$22)=J135,"ok","Errore! Verificare Giorni")),"")</f>
        <v/>
      </c>
      <c r="L135" s="104" t="str">
        <f>IF(J135&gt;0,NETWORKDAYS.INTL(F135,G135,11,'MENU TENDINA'!$H$11:$H$22),"")</f>
        <v/>
      </c>
      <c r="M135" s="85"/>
      <c r="N135" s="28">
        <f t="shared" si="15"/>
        <v>0</v>
      </c>
      <c r="O135" s="29">
        <f t="shared" si="16"/>
        <v>0</v>
      </c>
      <c r="P135" s="29">
        <f t="shared" si="17"/>
        <v>0</v>
      </c>
      <c r="Q135" s="29">
        <f t="shared" si="18"/>
        <v>0</v>
      </c>
      <c r="R135" s="30">
        <f t="shared" si="19"/>
        <v>0</v>
      </c>
      <c r="S135" s="95">
        <f t="shared" si="20"/>
        <v>0</v>
      </c>
      <c r="T135" s="32">
        <f t="shared" si="21"/>
        <v>0</v>
      </c>
      <c r="U135" s="32">
        <f t="shared" si="22"/>
        <v>0</v>
      </c>
      <c r="V135" s="34">
        <f t="shared" si="23"/>
        <v>0</v>
      </c>
      <c r="W135" s="32">
        <f t="shared" si="24"/>
        <v>0</v>
      </c>
      <c r="X135" s="34">
        <f t="shared" si="25"/>
        <v>0</v>
      </c>
      <c r="Y135" s="31">
        <f t="shared" si="26"/>
        <v>0</v>
      </c>
      <c r="Z135" s="110">
        <f t="shared" si="27"/>
        <v>0</v>
      </c>
    </row>
    <row r="136" spans="1:26" ht="17.25" x14ac:dyDescent="0.25">
      <c r="A136" s="46"/>
      <c r="B136" s="47"/>
      <c r="C136" s="47"/>
      <c r="D136" s="48"/>
      <c r="E136" s="49"/>
      <c r="F136" s="50"/>
      <c r="G136" s="50"/>
      <c r="H136" s="51"/>
      <c r="I136" s="51"/>
      <c r="J136" s="27">
        <f t="shared" ref="J136:J199" si="28">H136+I136</f>
        <v>0</v>
      </c>
      <c r="K136" s="119" t="str">
        <f>IF(J136&gt;0,IF(J136&gt;305,"Errore! MAX 305",IF(NETWORKDAYS.INTL(F136,G136,11,'MENU TENDINA'!H$11:H$22)=J136,"ok","Errore! Verificare Giorni")),"")</f>
        <v/>
      </c>
      <c r="L136" s="104" t="str">
        <f>IF(J136&gt;0,NETWORKDAYS.INTL(F136,G136,11,'MENU TENDINA'!$H$11:$H$22),"")</f>
        <v/>
      </c>
      <c r="M136" s="85"/>
      <c r="N136" s="28">
        <f t="shared" ref="N136:N199" si="29">IF(H136&gt;0,30.78,0)</f>
        <v>0</v>
      </c>
      <c r="O136" s="29">
        <f t="shared" ref="O136:O199" si="30">IF(I136&gt;0,20.29,0)</f>
        <v>0</v>
      </c>
      <c r="P136" s="29">
        <f t="shared" ref="P136:P199" si="31">ROUND(H136*N136,2)</f>
        <v>0</v>
      </c>
      <c r="Q136" s="29">
        <f t="shared" ref="Q136:Q199" si="32">ROUND(I136*O136,2)</f>
        <v>0</v>
      </c>
      <c r="R136" s="30">
        <f t="shared" ref="R136:R199" si="33">ROUND(P136+Q136,2)</f>
        <v>0</v>
      </c>
      <c r="S136" s="95">
        <f t="shared" ref="S136:S199" si="34">IF(M136=0,0,IF((M136&lt;5000),5000,M136))</f>
        <v>0</v>
      </c>
      <c r="T136" s="32">
        <f t="shared" ref="T136:T199" si="35">IF(S136=0,0,ROUND((S136-5000)/(20000-5000),2))</f>
        <v>0</v>
      </c>
      <c r="U136" s="32">
        <f t="shared" ref="U136:U199" si="36">IF(H136&gt;0,ROUND((T136*N136),2),0)</f>
        <v>0</v>
      </c>
      <c r="V136" s="34">
        <f t="shared" ref="V136:V199" si="37">IF(H136&gt;0,ROUND(N136-U136,2),0)</f>
        <v>0</v>
      </c>
      <c r="W136" s="32">
        <f t="shared" ref="W136:W199" si="38">IF(I136&gt;0,(ROUND((T136*O136),2)),0)</f>
        <v>0</v>
      </c>
      <c r="X136" s="34">
        <f t="shared" ref="X136:X199" si="39">IF(I136&gt;0,(ROUND(O136-W136,2)),0)</f>
        <v>0</v>
      </c>
      <c r="Y136" s="31">
        <f t="shared" ref="Y136:Y199" si="40">ROUND((U136*H136)+(W136*I136),2)</f>
        <v>0</v>
      </c>
      <c r="Z136" s="110">
        <f t="shared" ref="Z136:Z199" si="41">ROUND((V136*H136)+(X136*I136),2)</f>
        <v>0</v>
      </c>
    </row>
    <row r="137" spans="1:26" ht="17.25" x14ac:dyDescent="0.25">
      <c r="A137" s="46"/>
      <c r="B137" s="47"/>
      <c r="C137" s="47"/>
      <c r="D137" s="48"/>
      <c r="E137" s="49"/>
      <c r="F137" s="50"/>
      <c r="G137" s="50"/>
      <c r="H137" s="51"/>
      <c r="I137" s="51"/>
      <c r="J137" s="27">
        <f t="shared" si="28"/>
        <v>0</v>
      </c>
      <c r="K137" s="119" t="str">
        <f>IF(J137&gt;0,IF(J137&gt;305,"Errore! MAX 305",IF(NETWORKDAYS.INTL(F137,G137,11,'MENU TENDINA'!H$11:H$22)=J137,"ok","Errore! Verificare Giorni")),"")</f>
        <v/>
      </c>
      <c r="L137" s="104" t="str">
        <f>IF(J137&gt;0,NETWORKDAYS.INTL(F137,G137,11,'MENU TENDINA'!$H$11:$H$22),"")</f>
        <v/>
      </c>
      <c r="M137" s="85"/>
      <c r="N137" s="28">
        <f t="shared" si="29"/>
        <v>0</v>
      </c>
      <c r="O137" s="29">
        <f t="shared" si="30"/>
        <v>0</v>
      </c>
      <c r="P137" s="29">
        <f t="shared" si="31"/>
        <v>0</v>
      </c>
      <c r="Q137" s="29">
        <f t="shared" si="32"/>
        <v>0</v>
      </c>
      <c r="R137" s="30">
        <f t="shared" si="33"/>
        <v>0</v>
      </c>
      <c r="S137" s="95">
        <f t="shared" si="34"/>
        <v>0</v>
      </c>
      <c r="T137" s="32">
        <f t="shared" si="35"/>
        <v>0</v>
      </c>
      <c r="U137" s="32">
        <f t="shared" si="36"/>
        <v>0</v>
      </c>
      <c r="V137" s="34">
        <f t="shared" si="37"/>
        <v>0</v>
      </c>
      <c r="W137" s="32">
        <f t="shared" si="38"/>
        <v>0</v>
      </c>
      <c r="X137" s="34">
        <f t="shared" si="39"/>
        <v>0</v>
      </c>
      <c r="Y137" s="31">
        <f t="shared" si="40"/>
        <v>0</v>
      </c>
      <c r="Z137" s="110">
        <f t="shared" si="41"/>
        <v>0</v>
      </c>
    </row>
    <row r="138" spans="1:26" ht="17.25" x14ac:dyDescent="0.25">
      <c r="A138" s="46"/>
      <c r="B138" s="47"/>
      <c r="C138" s="47"/>
      <c r="D138" s="48"/>
      <c r="E138" s="49"/>
      <c r="F138" s="50"/>
      <c r="G138" s="50"/>
      <c r="H138" s="51"/>
      <c r="I138" s="51"/>
      <c r="J138" s="27">
        <f t="shared" si="28"/>
        <v>0</v>
      </c>
      <c r="K138" s="119" t="str">
        <f>IF(J138&gt;0,IF(J138&gt;305,"Errore! MAX 305",IF(NETWORKDAYS.INTL(F138,G138,11,'MENU TENDINA'!H$11:H$22)=J138,"ok","Errore! Verificare Giorni")),"")</f>
        <v/>
      </c>
      <c r="L138" s="104" t="str">
        <f>IF(J138&gt;0,NETWORKDAYS.INTL(F138,G138,11,'MENU TENDINA'!$H$11:$H$22),"")</f>
        <v/>
      </c>
      <c r="M138" s="85"/>
      <c r="N138" s="28">
        <f t="shared" si="29"/>
        <v>0</v>
      </c>
      <c r="O138" s="29">
        <f t="shared" si="30"/>
        <v>0</v>
      </c>
      <c r="P138" s="29">
        <f t="shared" si="31"/>
        <v>0</v>
      </c>
      <c r="Q138" s="29">
        <f t="shared" si="32"/>
        <v>0</v>
      </c>
      <c r="R138" s="30">
        <f t="shared" si="33"/>
        <v>0</v>
      </c>
      <c r="S138" s="95">
        <f t="shared" si="34"/>
        <v>0</v>
      </c>
      <c r="T138" s="32">
        <f t="shared" si="35"/>
        <v>0</v>
      </c>
      <c r="U138" s="32">
        <f t="shared" si="36"/>
        <v>0</v>
      </c>
      <c r="V138" s="34">
        <f t="shared" si="37"/>
        <v>0</v>
      </c>
      <c r="W138" s="32">
        <f t="shared" si="38"/>
        <v>0</v>
      </c>
      <c r="X138" s="34">
        <f t="shared" si="39"/>
        <v>0</v>
      </c>
      <c r="Y138" s="31">
        <f t="shared" si="40"/>
        <v>0</v>
      </c>
      <c r="Z138" s="110">
        <f t="shared" si="41"/>
        <v>0</v>
      </c>
    </row>
    <row r="139" spans="1:26" ht="17.25" x14ac:dyDescent="0.25">
      <c r="A139" s="46"/>
      <c r="B139" s="47"/>
      <c r="C139" s="47"/>
      <c r="D139" s="48"/>
      <c r="E139" s="49"/>
      <c r="F139" s="50"/>
      <c r="G139" s="50"/>
      <c r="H139" s="51"/>
      <c r="I139" s="51"/>
      <c r="J139" s="27">
        <f t="shared" si="28"/>
        <v>0</v>
      </c>
      <c r="K139" s="119" t="str">
        <f>IF(J139&gt;0,IF(J139&gt;305,"Errore! MAX 305",IF(NETWORKDAYS.INTL(F139,G139,11,'MENU TENDINA'!H$11:H$22)=J139,"ok","Errore! Verificare Giorni")),"")</f>
        <v/>
      </c>
      <c r="L139" s="104" t="str">
        <f>IF(J139&gt;0,NETWORKDAYS.INTL(F139,G139,11,'MENU TENDINA'!$H$11:$H$22),"")</f>
        <v/>
      </c>
      <c r="M139" s="85"/>
      <c r="N139" s="28">
        <f t="shared" si="29"/>
        <v>0</v>
      </c>
      <c r="O139" s="29">
        <f t="shared" si="30"/>
        <v>0</v>
      </c>
      <c r="P139" s="29">
        <f t="shared" si="31"/>
        <v>0</v>
      </c>
      <c r="Q139" s="29">
        <f t="shared" si="32"/>
        <v>0</v>
      </c>
      <c r="R139" s="30">
        <f t="shared" si="33"/>
        <v>0</v>
      </c>
      <c r="S139" s="95">
        <f t="shared" si="34"/>
        <v>0</v>
      </c>
      <c r="T139" s="32">
        <f t="shared" si="35"/>
        <v>0</v>
      </c>
      <c r="U139" s="32">
        <f t="shared" si="36"/>
        <v>0</v>
      </c>
      <c r="V139" s="34">
        <f t="shared" si="37"/>
        <v>0</v>
      </c>
      <c r="W139" s="32">
        <f t="shared" si="38"/>
        <v>0</v>
      </c>
      <c r="X139" s="34">
        <f t="shared" si="39"/>
        <v>0</v>
      </c>
      <c r="Y139" s="31">
        <f t="shared" si="40"/>
        <v>0</v>
      </c>
      <c r="Z139" s="110">
        <f t="shared" si="41"/>
        <v>0</v>
      </c>
    </row>
    <row r="140" spans="1:26" ht="17.25" x14ac:dyDescent="0.25">
      <c r="A140" s="46"/>
      <c r="B140" s="47"/>
      <c r="C140" s="47"/>
      <c r="D140" s="48"/>
      <c r="E140" s="49"/>
      <c r="F140" s="50"/>
      <c r="G140" s="50"/>
      <c r="H140" s="51"/>
      <c r="I140" s="51"/>
      <c r="J140" s="27">
        <f t="shared" si="28"/>
        <v>0</v>
      </c>
      <c r="K140" s="119" t="str">
        <f>IF(J140&gt;0,IF(J140&gt;305,"Errore! MAX 305",IF(NETWORKDAYS.INTL(F140,G140,11,'MENU TENDINA'!H$11:H$22)=J140,"ok","Errore! Verificare Giorni")),"")</f>
        <v/>
      </c>
      <c r="L140" s="104" t="str">
        <f>IF(J140&gt;0,NETWORKDAYS.INTL(F140,G140,11,'MENU TENDINA'!$H$11:$H$22),"")</f>
        <v/>
      </c>
      <c r="M140" s="85"/>
      <c r="N140" s="28">
        <f t="shared" si="29"/>
        <v>0</v>
      </c>
      <c r="O140" s="29">
        <f t="shared" si="30"/>
        <v>0</v>
      </c>
      <c r="P140" s="29">
        <f t="shared" si="31"/>
        <v>0</v>
      </c>
      <c r="Q140" s="29">
        <f t="shared" si="32"/>
        <v>0</v>
      </c>
      <c r="R140" s="30">
        <f t="shared" si="33"/>
        <v>0</v>
      </c>
      <c r="S140" s="95">
        <f t="shared" si="34"/>
        <v>0</v>
      </c>
      <c r="T140" s="32">
        <f t="shared" si="35"/>
        <v>0</v>
      </c>
      <c r="U140" s="32">
        <f t="shared" si="36"/>
        <v>0</v>
      </c>
      <c r="V140" s="34">
        <f t="shared" si="37"/>
        <v>0</v>
      </c>
      <c r="W140" s="32">
        <f t="shared" si="38"/>
        <v>0</v>
      </c>
      <c r="X140" s="34">
        <f t="shared" si="39"/>
        <v>0</v>
      </c>
      <c r="Y140" s="31">
        <f t="shared" si="40"/>
        <v>0</v>
      </c>
      <c r="Z140" s="110">
        <f t="shared" si="41"/>
        <v>0</v>
      </c>
    </row>
    <row r="141" spans="1:26" ht="17.25" x14ac:dyDescent="0.25">
      <c r="A141" s="46"/>
      <c r="B141" s="47"/>
      <c r="C141" s="47"/>
      <c r="D141" s="48"/>
      <c r="E141" s="49"/>
      <c r="F141" s="50"/>
      <c r="G141" s="50"/>
      <c r="H141" s="51"/>
      <c r="I141" s="51"/>
      <c r="J141" s="27">
        <f t="shared" si="28"/>
        <v>0</v>
      </c>
      <c r="K141" s="119" t="str">
        <f>IF(J141&gt;0,IF(J141&gt;305,"Errore! MAX 305",IF(NETWORKDAYS.INTL(F141,G141,11,'MENU TENDINA'!H$11:H$22)=J141,"ok","Errore! Verificare Giorni")),"")</f>
        <v/>
      </c>
      <c r="L141" s="104" t="str">
        <f>IF(J141&gt;0,NETWORKDAYS.INTL(F141,G141,11,'MENU TENDINA'!$H$11:$H$22),"")</f>
        <v/>
      </c>
      <c r="M141" s="85"/>
      <c r="N141" s="28">
        <f t="shared" si="29"/>
        <v>0</v>
      </c>
      <c r="O141" s="29">
        <f t="shared" si="30"/>
        <v>0</v>
      </c>
      <c r="P141" s="29">
        <f t="shared" si="31"/>
        <v>0</v>
      </c>
      <c r="Q141" s="29">
        <f t="shared" si="32"/>
        <v>0</v>
      </c>
      <c r="R141" s="30">
        <f t="shared" si="33"/>
        <v>0</v>
      </c>
      <c r="S141" s="95">
        <f t="shared" si="34"/>
        <v>0</v>
      </c>
      <c r="T141" s="32">
        <f t="shared" si="35"/>
        <v>0</v>
      </c>
      <c r="U141" s="32">
        <f t="shared" si="36"/>
        <v>0</v>
      </c>
      <c r="V141" s="34">
        <f t="shared" si="37"/>
        <v>0</v>
      </c>
      <c r="W141" s="32">
        <f t="shared" si="38"/>
        <v>0</v>
      </c>
      <c r="X141" s="34">
        <f t="shared" si="39"/>
        <v>0</v>
      </c>
      <c r="Y141" s="31">
        <f t="shared" si="40"/>
        <v>0</v>
      </c>
      <c r="Z141" s="110">
        <f t="shared" si="41"/>
        <v>0</v>
      </c>
    </row>
    <row r="142" spans="1:26" ht="17.25" x14ac:dyDescent="0.25">
      <c r="A142" s="46"/>
      <c r="B142" s="47"/>
      <c r="C142" s="47"/>
      <c r="D142" s="48"/>
      <c r="E142" s="49"/>
      <c r="F142" s="50"/>
      <c r="G142" s="50"/>
      <c r="H142" s="51"/>
      <c r="I142" s="51"/>
      <c r="J142" s="27">
        <f t="shared" si="28"/>
        <v>0</v>
      </c>
      <c r="K142" s="119" t="str">
        <f>IF(J142&gt;0,IF(J142&gt;305,"Errore! MAX 305",IF(NETWORKDAYS.INTL(F142,G142,11,'MENU TENDINA'!H$11:H$22)=J142,"ok","Errore! Verificare Giorni")),"")</f>
        <v/>
      </c>
      <c r="L142" s="104" t="str">
        <f>IF(J142&gt;0,NETWORKDAYS.INTL(F142,G142,11,'MENU TENDINA'!$H$11:$H$22),"")</f>
        <v/>
      </c>
      <c r="M142" s="85"/>
      <c r="N142" s="28">
        <f t="shared" si="29"/>
        <v>0</v>
      </c>
      <c r="O142" s="29">
        <f t="shared" si="30"/>
        <v>0</v>
      </c>
      <c r="P142" s="29">
        <f t="shared" si="31"/>
        <v>0</v>
      </c>
      <c r="Q142" s="29">
        <f t="shared" si="32"/>
        <v>0</v>
      </c>
      <c r="R142" s="30">
        <f t="shared" si="33"/>
        <v>0</v>
      </c>
      <c r="S142" s="95">
        <f t="shared" si="34"/>
        <v>0</v>
      </c>
      <c r="T142" s="32">
        <f t="shared" si="35"/>
        <v>0</v>
      </c>
      <c r="U142" s="32">
        <f t="shared" si="36"/>
        <v>0</v>
      </c>
      <c r="V142" s="34">
        <f t="shared" si="37"/>
        <v>0</v>
      </c>
      <c r="W142" s="32">
        <f t="shared" si="38"/>
        <v>0</v>
      </c>
      <c r="X142" s="34">
        <f t="shared" si="39"/>
        <v>0</v>
      </c>
      <c r="Y142" s="31">
        <f t="shared" si="40"/>
        <v>0</v>
      </c>
      <c r="Z142" s="110">
        <f t="shared" si="41"/>
        <v>0</v>
      </c>
    </row>
    <row r="143" spans="1:26" ht="17.25" x14ac:dyDescent="0.25">
      <c r="A143" s="46"/>
      <c r="B143" s="47"/>
      <c r="C143" s="47"/>
      <c r="D143" s="48"/>
      <c r="E143" s="49"/>
      <c r="F143" s="50"/>
      <c r="G143" s="50"/>
      <c r="H143" s="51"/>
      <c r="I143" s="51"/>
      <c r="J143" s="27">
        <f t="shared" si="28"/>
        <v>0</v>
      </c>
      <c r="K143" s="119" t="str">
        <f>IF(J143&gt;0,IF(J143&gt;305,"Errore! MAX 305",IF(NETWORKDAYS.INTL(F143,G143,11,'MENU TENDINA'!H$11:H$22)=J143,"ok","Errore! Verificare Giorni")),"")</f>
        <v/>
      </c>
      <c r="L143" s="104" t="str">
        <f>IF(J143&gt;0,NETWORKDAYS.INTL(F143,G143,11,'MENU TENDINA'!$H$11:$H$22),"")</f>
        <v/>
      </c>
      <c r="M143" s="85"/>
      <c r="N143" s="28">
        <f t="shared" si="29"/>
        <v>0</v>
      </c>
      <c r="O143" s="29">
        <f t="shared" si="30"/>
        <v>0</v>
      </c>
      <c r="P143" s="29">
        <f t="shared" si="31"/>
        <v>0</v>
      </c>
      <c r="Q143" s="29">
        <f t="shared" si="32"/>
        <v>0</v>
      </c>
      <c r="R143" s="30">
        <f t="shared" si="33"/>
        <v>0</v>
      </c>
      <c r="S143" s="95">
        <f t="shared" si="34"/>
        <v>0</v>
      </c>
      <c r="T143" s="32">
        <f t="shared" si="35"/>
        <v>0</v>
      </c>
      <c r="U143" s="32">
        <f t="shared" si="36"/>
        <v>0</v>
      </c>
      <c r="V143" s="34">
        <f t="shared" si="37"/>
        <v>0</v>
      </c>
      <c r="W143" s="32">
        <f t="shared" si="38"/>
        <v>0</v>
      </c>
      <c r="X143" s="34">
        <f t="shared" si="39"/>
        <v>0</v>
      </c>
      <c r="Y143" s="31">
        <f t="shared" si="40"/>
        <v>0</v>
      </c>
      <c r="Z143" s="110">
        <f t="shared" si="41"/>
        <v>0</v>
      </c>
    </row>
    <row r="144" spans="1:26" ht="17.25" x14ac:dyDescent="0.25">
      <c r="A144" s="46"/>
      <c r="B144" s="47"/>
      <c r="C144" s="47"/>
      <c r="D144" s="48"/>
      <c r="E144" s="49"/>
      <c r="F144" s="50"/>
      <c r="G144" s="50"/>
      <c r="H144" s="51"/>
      <c r="I144" s="51"/>
      <c r="J144" s="27">
        <f t="shared" si="28"/>
        <v>0</v>
      </c>
      <c r="K144" s="119" t="str">
        <f>IF(J144&gt;0,IF(J144&gt;305,"Errore! MAX 305",IF(NETWORKDAYS.INTL(F144,G144,11,'MENU TENDINA'!H$11:H$22)=J144,"ok","Errore! Verificare Giorni")),"")</f>
        <v/>
      </c>
      <c r="L144" s="104" t="str">
        <f>IF(J144&gt;0,NETWORKDAYS.INTL(F144,G144,11,'MENU TENDINA'!$H$11:$H$22),"")</f>
        <v/>
      </c>
      <c r="M144" s="85"/>
      <c r="N144" s="28">
        <f t="shared" si="29"/>
        <v>0</v>
      </c>
      <c r="O144" s="29">
        <f t="shared" si="30"/>
        <v>0</v>
      </c>
      <c r="P144" s="29">
        <f t="shared" si="31"/>
        <v>0</v>
      </c>
      <c r="Q144" s="29">
        <f t="shared" si="32"/>
        <v>0</v>
      </c>
      <c r="R144" s="30">
        <f t="shared" si="33"/>
        <v>0</v>
      </c>
      <c r="S144" s="95">
        <f t="shared" si="34"/>
        <v>0</v>
      </c>
      <c r="T144" s="32">
        <f t="shared" si="35"/>
        <v>0</v>
      </c>
      <c r="U144" s="32">
        <f t="shared" si="36"/>
        <v>0</v>
      </c>
      <c r="V144" s="34">
        <f t="shared" si="37"/>
        <v>0</v>
      </c>
      <c r="W144" s="32">
        <f t="shared" si="38"/>
        <v>0</v>
      </c>
      <c r="X144" s="34">
        <f t="shared" si="39"/>
        <v>0</v>
      </c>
      <c r="Y144" s="31">
        <f t="shared" si="40"/>
        <v>0</v>
      </c>
      <c r="Z144" s="110">
        <f t="shared" si="41"/>
        <v>0</v>
      </c>
    </row>
    <row r="145" spans="1:26" ht="17.25" x14ac:dyDescent="0.25">
      <c r="A145" s="46"/>
      <c r="B145" s="47"/>
      <c r="C145" s="47"/>
      <c r="D145" s="48"/>
      <c r="E145" s="49"/>
      <c r="F145" s="50"/>
      <c r="G145" s="50"/>
      <c r="H145" s="51"/>
      <c r="I145" s="51"/>
      <c r="J145" s="27">
        <f t="shared" si="28"/>
        <v>0</v>
      </c>
      <c r="K145" s="119" t="str">
        <f>IF(J145&gt;0,IF(J145&gt;305,"Errore! MAX 305",IF(NETWORKDAYS.INTL(F145,G145,11,'MENU TENDINA'!H$11:H$22)=J145,"ok","Errore! Verificare Giorni")),"")</f>
        <v/>
      </c>
      <c r="L145" s="104" t="str">
        <f>IF(J145&gt;0,NETWORKDAYS.INTL(F145,G145,11,'MENU TENDINA'!$H$11:$H$22),"")</f>
        <v/>
      </c>
      <c r="M145" s="85"/>
      <c r="N145" s="28">
        <f t="shared" si="29"/>
        <v>0</v>
      </c>
      <c r="O145" s="29">
        <f t="shared" si="30"/>
        <v>0</v>
      </c>
      <c r="P145" s="29">
        <f t="shared" si="31"/>
        <v>0</v>
      </c>
      <c r="Q145" s="29">
        <f t="shared" si="32"/>
        <v>0</v>
      </c>
      <c r="R145" s="30">
        <f t="shared" si="33"/>
        <v>0</v>
      </c>
      <c r="S145" s="95">
        <f t="shared" si="34"/>
        <v>0</v>
      </c>
      <c r="T145" s="32">
        <f t="shared" si="35"/>
        <v>0</v>
      </c>
      <c r="U145" s="32">
        <f t="shared" si="36"/>
        <v>0</v>
      </c>
      <c r="V145" s="34">
        <f t="shared" si="37"/>
        <v>0</v>
      </c>
      <c r="W145" s="32">
        <f t="shared" si="38"/>
        <v>0</v>
      </c>
      <c r="X145" s="34">
        <f t="shared" si="39"/>
        <v>0</v>
      </c>
      <c r="Y145" s="31">
        <f t="shared" si="40"/>
        <v>0</v>
      </c>
      <c r="Z145" s="110">
        <f t="shared" si="41"/>
        <v>0</v>
      </c>
    </row>
    <row r="146" spans="1:26" ht="17.25" x14ac:dyDescent="0.25">
      <c r="A146" s="46"/>
      <c r="B146" s="47"/>
      <c r="C146" s="47"/>
      <c r="D146" s="48"/>
      <c r="E146" s="49"/>
      <c r="F146" s="50"/>
      <c r="G146" s="50"/>
      <c r="H146" s="51"/>
      <c r="I146" s="51"/>
      <c r="J146" s="27">
        <f t="shared" si="28"/>
        <v>0</v>
      </c>
      <c r="K146" s="119" t="str">
        <f>IF(J146&gt;0,IF(J146&gt;305,"Errore! MAX 305",IF(NETWORKDAYS.INTL(F146,G146,11,'MENU TENDINA'!H$11:H$22)=J146,"ok","Errore! Verificare Giorni")),"")</f>
        <v/>
      </c>
      <c r="L146" s="104" t="str">
        <f>IF(J146&gt;0,NETWORKDAYS.INTL(F146,G146,11,'MENU TENDINA'!$H$11:$H$22),"")</f>
        <v/>
      </c>
      <c r="M146" s="85"/>
      <c r="N146" s="28">
        <f t="shared" si="29"/>
        <v>0</v>
      </c>
      <c r="O146" s="29">
        <f t="shared" si="30"/>
        <v>0</v>
      </c>
      <c r="P146" s="29">
        <f t="shared" si="31"/>
        <v>0</v>
      </c>
      <c r="Q146" s="29">
        <f t="shared" si="32"/>
        <v>0</v>
      </c>
      <c r="R146" s="30">
        <f t="shared" si="33"/>
        <v>0</v>
      </c>
      <c r="S146" s="95">
        <f t="shared" si="34"/>
        <v>0</v>
      </c>
      <c r="T146" s="32">
        <f t="shared" si="35"/>
        <v>0</v>
      </c>
      <c r="U146" s="32">
        <f t="shared" si="36"/>
        <v>0</v>
      </c>
      <c r="V146" s="34">
        <f t="shared" si="37"/>
        <v>0</v>
      </c>
      <c r="W146" s="32">
        <f t="shared" si="38"/>
        <v>0</v>
      </c>
      <c r="X146" s="34">
        <f t="shared" si="39"/>
        <v>0</v>
      </c>
      <c r="Y146" s="31">
        <f t="shared" si="40"/>
        <v>0</v>
      </c>
      <c r="Z146" s="110">
        <f t="shared" si="41"/>
        <v>0</v>
      </c>
    </row>
    <row r="147" spans="1:26" ht="17.25" x14ac:dyDescent="0.25">
      <c r="A147" s="46"/>
      <c r="B147" s="47"/>
      <c r="C147" s="47"/>
      <c r="D147" s="48"/>
      <c r="E147" s="49"/>
      <c r="F147" s="50"/>
      <c r="G147" s="50"/>
      <c r="H147" s="51"/>
      <c r="I147" s="51"/>
      <c r="J147" s="27">
        <f t="shared" si="28"/>
        <v>0</v>
      </c>
      <c r="K147" s="119" t="str">
        <f>IF(J147&gt;0,IF(J147&gt;305,"Errore! MAX 305",IF(NETWORKDAYS.INTL(F147,G147,11,'MENU TENDINA'!H$11:H$22)=J147,"ok","Errore! Verificare Giorni")),"")</f>
        <v/>
      </c>
      <c r="L147" s="104" t="str">
        <f>IF(J147&gt;0,NETWORKDAYS.INTL(F147,G147,11,'MENU TENDINA'!$H$11:$H$22),"")</f>
        <v/>
      </c>
      <c r="M147" s="85"/>
      <c r="N147" s="28">
        <f t="shared" si="29"/>
        <v>0</v>
      </c>
      <c r="O147" s="29">
        <f t="shared" si="30"/>
        <v>0</v>
      </c>
      <c r="P147" s="29">
        <f t="shared" si="31"/>
        <v>0</v>
      </c>
      <c r="Q147" s="29">
        <f t="shared" si="32"/>
        <v>0</v>
      </c>
      <c r="R147" s="30">
        <f t="shared" si="33"/>
        <v>0</v>
      </c>
      <c r="S147" s="95">
        <f t="shared" si="34"/>
        <v>0</v>
      </c>
      <c r="T147" s="32">
        <f t="shared" si="35"/>
        <v>0</v>
      </c>
      <c r="U147" s="32">
        <f t="shared" si="36"/>
        <v>0</v>
      </c>
      <c r="V147" s="34">
        <f t="shared" si="37"/>
        <v>0</v>
      </c>
      <c r="W147" s="32">
        <f t="shared" si="38"/>
        <v>0</v>
      </c>
      <c r="X147" s="34">
        <f t="shared" si="39"/>
        <v>0</v>
      </c>
      <c r="Y147" s="31">
        <f t="shared" si="40"/>
        <v>0</v>
      </c>
      <c r="Z147" s="110">
        <f t="shared" si="41"/>
        <v>0</v>
      </c>
    </row>
    <row r="148" spans="1:26" ht="17.25" x14ac:dyDescent="0.25">
      <c r="A148" s="46"/>
      <c r="B148" s="47"/>
      <c r="C148" s="47"/>
      <c r="D148" s="48"/>
      <c r="E148" s="49"/>
      <c r="F148" s="50"/>
      <c r="G148" s="50"/>
      <c r="H148" s="51"/>
      <c r="I148" s="51"/>
      <c r="J148" s="27">
        <f t="shared" si="28"/>
        <v>0</v>
      </c>
      <c r="K148" s="119" t="str">
        <f>IF(J148&gt;0,IF(J148&gt;305,"Errore! MAX 305",IF(NETWORKDAYS.INTL(F148,G148,11,'MENU TENDINA'!H$11:H$22)=J148,"ok","Errore! Verificare Giorni")),"")</f>
        <v/>
      </c>
      <c r="L148" s="104" t="str">
        <f>IF(J148&gt;0,NETWORKDAYS.INTL(F148,G148,11,'MENU TENDINA'!$H$11:$H$22),"")</f>
        <v/>
      </c>
      <c r="M148" s="85"/>
      <c r="N148" s="28">
        <f t="shared" si="29"/>
        <v>0</v>
      </c>
      <c r="O148" s="29">
        <f t="shared" si="30"/>
        <v>0</v>
      </c>
      <c r="P148" s="29">
        <f t="shared" si="31"/>
        <v>0</v>
      </c>
      <c r="Q148" s="29">
        <f t="shared" si="32"/>
        <v>0</v>
      </c>
      <c r="R148" s="30">
        <f t="shared" si="33"/>
        <v>0</v>
      </c>
      <c r="S148" s="95">
        <f t="shared" si="34"/>
        <v>0</v>
      </c>
      <c r="T148" s="32">
        <f t="shared" si="35"/>
        <v>0</v>
      </c>
      <c r="U148" s="32">
        <f t="shared" si="36"/>
        <v>0</v>
      </c>
      <c r="V148" s="34">
        <f t="shared" si="37"/>
        <v>0</v>
      </c>
      <c r="W148" s="32">
        <f t="shared" si="38"/>
        <v>0</v>
      </c>
      <c r="X148" s="34">
        <f t="shared" si="39"/>
        <v>0</v>
      </c>
      <c r="Y148" s="31">
        <f t="shared" si="40"/>
        <v>0</v>
      </c>
      <c r="Z148" s="110">
        <f t="shared" si="41"/>
        <v>0</v>
      </c>
    </row>
    <row r="149" spans="1:26" ht="17.25" x14ac:dyDescent="0.25">
      <c r="A149" s="46"/>
      <c r="B149" s="47"/>
      <c r="C149" s="47"/>
      <c r="D149" s="48"/>
      <c r="E149" s="49"/>
      <c r="F149" s="50"/>
      <c r="G149" s="50"/>
      <c r="H149" s="51"/>
      <c r="I149" s="51"/>
      <c r="J149" s="27">
        <f t="shared" si="28"/>
        <v>0</v>
      </c>
      <c r="K149" s="119" t="str">
        <f>IF(J149&gt;0,IF(J149&gt;305,"Errore! MAX 305",IF(NETWORKDAYS.INTL(F149,G149,11,'MENU TENDINA'!H$11:H$22)=J149,"ok","Errore! Verificare Giorni")),"")</f>
        <v/>
      </c>
      <c r="L149" s="104" t="str">
        <f>IF(J149&gt;0,NETWORKDAYS.INTL(F149,G149,11,'MENU TENDINA'!$H$11:$H$22),"")</f>
        <v/>
      </c>
      <c r="M149" s="85"/>
      <c r="N149" s="28">
        <f t="shared" si="29"/>
        <v>0</v>
      </c>
      <c r="O149" s="29">
        <f t="shared" si="30"/>
        <v>0</v>
      </c>
      <c r="P149" s="29">
        <f t="shared" si="31"/>
        <v>0</v>
      </c>
      <c r="Q149" s="29">
        <f t="shared" si="32"/>
        <v>0</v>
      </c>
      <c r="R149" s="30">
        <f t="shared" si="33"/>
        <v>0</v>
      </c>
      <c r="S149" s="95">
        <f t="shared" si="34"/>
        <v>0</v>
      </c>
      <c r="T149" s="32">
        <f t="shared" si="35"/>
        <v>0</v>
      </c>
      <c r="U149" s="32">
        <f t="shared" si="36"/>
        <v>0</v>
      </c>
      <c r="V149" s="34">
        <f t="shared" si="37"/>
        <v>0</v>
      </c>
      <c r="W149" s="32">
        <f t="shared" si="38"/>
        <v>0</v>
      </c>
      <c r="X149" s="34">
        <f t="shared" si="39"/>
        <v>0</v>
      </c>
      <c r="Y149" s="31">
        <f t="shared" si="40"/>
        <v>0</v>
      </c>
      <c r="Z149" s="110">
        <f t="shared" si="41"/>
        <v>0</v>
      </c>
    </row>
    <row r="150" spans="1:26" ht="17.25" x14ac:dyDescent="0.25">
      <c r="A150" s="46"/>
      <c r="B150" s="47"/>
      <c r="C150" s="47"/>
      <c r="D150" s="48"/>
      <c r="E150" s="49"/>
      <c r="F150" s="50"/>
      <c r="G150" s="50"/>
      <c r="H150" s="51"/>
      <c r="I150" s="51"/>
      <c r="J150" s="27">
        <f t="shared" si="28"/>
        <v>0</v>
      </c>
      <c r="K150" s="119" t="str">
        <f>IF(J150&gt;0,IF(J150&gt;305,"Errore! MAX 305",IF(NETWORKDAYS.INTL(F150,G150,11,'MENU TENDINA'!H$11:H$22)=J150,"ok","Errore! Verificare Giorni")),"")</f>
        <v/>
      </c>
      <c r="L150" s="104" t="str">
        <f>IF(J150&gt;0,NETWORKDAYS.INTL(F150,G150,11,'MENU TENDINA'!$H$11:$H$22),"")</f>
        <v/>
      </c>
      <c r="M150" s="85"/>
      <c r="N150" s="28">
        <f t="shared" si="29"/>
        <v>0</v>
      </c>
      <c r="O150" s="29">
        <f t="shared" si="30"/>
        <v>0</v>
      </c>
      <c r="P150" s="29">
        <f t="shared" si="31"/>
        <v>0</v>
      </c>
      <c r="Q150" s="29">
        <f t="shared" si="32"/>
        <v>0</v>
      </c>
      <c r="R150" s="30">
        <f t="shared" si="33"/>
        <v>0</v>
      </c>
      <c r="S150" s="95">
        <f t="shared" si="34"/>
        <v>0</v>
      </c>
      <c r="T150" s="32">
        <f t="shared" si="35"/>
        <v>0</v>
      </c>
      <c r="U150" s="32">
        <f t="shared" si="36"/>
        <v>0</v>
      </c>
      <c r="V150" s="34">
        <f t="shared" si="37"/>
        <v>0</v>
      </c>
      <c r="W150" s="32">
        <f t="shared" si="38"/>
        <v>0</v>
      </c>
      <c r="X150" s="34">
        <f t="shared" si="39"/>
        <v>0</v>
      </c>
      <c r="Y150" s="31">
        <f t="shared" si="40"/>
        <v>0</v>
      </c>
      <c r="Z150" s="110">
        <f t="shared" si="41"/>
        <v>0</v>
      </c>
    </row>
    <row r="151" spans="1:26" ht="17.25" x14ac:dyDescent="0.25">
      <c r="A151" s="46"/>
      <c r="B151" s="47"/>
      <c r="C151" s="47"/>
      <c r="D151" s="48"/>
      <c r="E151" s="49"/>
      <c r="F151" s="50"/>
      <c r="G151" s="50"/>
      <c r="H151" s="51"/>
      <c r="I151" s="51"/>
      <c r="J151" s="27">
        <f t="shared" si="28"/>
        <v>0</v>
      </c>
      <c r="K151" s="119" t="str">
        <f>IF(J151&gt;0,IF(J151&gt;305,"Errore! MAX 305",IF(NETWORKDAYS.INTL(F151,G151,11,'MENU TENDINA'!H$11:H$22)=J151,"ok","Errore! Verificare Giorni")),"")</f>
        <v/>
      </c>
      <c r="L151" s="104" t="str">
        <f>IF(J151&gt;0,NETWORKDAYS.INTL(F151,G151,11,'MENU TENDINA'!$H$11:$H$22),"")</f>
        <v/>
      </c>
      <c r="M151" s="85"/>
      <c r="N151" s="28">
        <f t="shared" si="29"/>
        <v>0</v>
      </c>
      <c r="O151" s="29">
        <f t="shared" si="30"/>
        <v>0</v>
      </c>
      <c r="P151" s="29">
        <f t="shared" si="31"/>
        <v>0</v>
      </c>
      <c r="Q151" s="29">
        <f t="shared" si="32"/>
        <v>0</v>
      </c>
      <c r="R151" s="30">
        <f t="shared" si="33"/>
        <v>0</v>
      </c>
      <c r="S151" s="95">
        <f t="shared" si="34"/>
        <v>0</v>
      </c>
      <c r="T151" s="32">
        <f t="shared" si="35"/>
        <v>0</v>
      </c>
      <c r="U151" s="32">
        <f t="shared" si="36"/>
        <v>0</v>
      </c>
      <c r="V151" s="34">
        <f t="shared" si="37"/>
        <v>0</v>
      </c>
      <c r="W151" s="32">
        <f t="shared" si="38"/>
        <v>0</v>
      </c>
      <c r="X151" s="34">
        <f t="shared" si="39"/>
        <v>0</v>
      </c>
      <c r="Y151" s="31">
        <f t="shared" si="40"/>
        <v>0</v>
      </c>
      <c r="Z151" s="110">
        <f t="shared" si="41"/>
        <v>0</v>
      </c>
    </row>
    <row r="152" spans="1:26" ht="17.25" x14ac:dyDescent="0.25">
      <c r="A152" s="46"/>
      <c r="B152" s="47"/>
      <c r="C152" s="47"/>
      <c r="D152" s="48"/>
      <c r="E152" s="49"/>
      <c r="F152" s="50"/>
      <c r="G152" s="50"/>
      <c r="H152" s="51"/>
      <c r="I152" s="51"/>
      <c r="J152" s="27">
        <f t="shared" si="28"/>
        <v>0</v>
      </c>
      <c r="K152" s="119" t="str">
        <f>IF(J152&gt;0,IF(J152&gt;305,"Errore! MAX 305",IF(NETWORKDAYS.INTL(F152,G152,11,'MENU TENDINA'!H$11:H$22)=J152,"ok","Errore! Verificare Giorni")),"")</f>
        <v/>
      </c>
      <c r="L152" s="104" t="str">
        <f>IF(J152&gt;0,NETWORKDAYS.INTL(F152,G152,11,'MENU TENDINA'!$H$11:$H$22),"")</f>
        <v/>
      </c>
      <c r="M152" s="85"/>
      <c r="N152" s="28">
        <f t="shared" si="29"/>
        <v>0</v>
      </c>
      <c r="O152" s="29">
        <f t="shared" si="30"/>
        <v>0</v>
      </c>
      <c r="P152" s="29">
        <f t="shared" si="31"/>
        <v>0</v>
      </c>
      <c r="Q152" s="29">
        <f t="shared" si="32"/>
        <v>0</v>
      </c>
      <c r="R152" s="30">
        <f t="shared" si="33"/>
        <v>0</v>
      </c>
      <c r="S152" s="95">
        <f t="shared" si="34"/>
        <v>0</v>
      </c>
      <c r="T152" s="32">
        <f t="shared" si="35"/>
        <v>0</v>
      </c>
      <c r="U152" s="32">
        <f t="shared" si="36"/>
        <v>0</v>
      </c>
      <c r="V152" s="34">
        <f t="shared" si="37"/>
        <v>0</v>
      </c>
      <c r="W152" s="32">
        <f t="shared" si="38"/>
        <v>0</v>
      </c>
      <c r="X152" s="34">
        <f t="shared" si="39"/>
        <v>0</v>
      </c>
      <c r="Y152" s="31">
        <f t="shared" si="40"/>
        <v>0</v>
      </c>
      <c r="Z152" s="110">
        <f t="shared" si="41"/>
        <v>0</v>
      </c>
    </row>
    <row r="153" spans="1:26" ht="17.25" x14ac:dyDescent="0.25">
      <c r="A153" s="46"/>
      <c r="B153" s="47"/>
      <c r="C153" s="47"/>
      <c r="D153" s="48"/>
      <c r="E153" s="49"/>
      <c r="F153" s="50"/>
      <c r="G153" s="50"/>
      <c r="H153" s="51"/>
      <c r="I153" s="51"/>
      <c r="J153" s="27">
        <f t="shared" si="28"/>
        <v>0</v>
      </c>
      <c r="K153" s="119" t="str">
        <f>IF(J153&gt;0,IF(J153&gt;305,"Errore! MAX 305",IF(NETWORKDAYS.INTL(F153,G153,11,'MENU TENDINA'!H$11:H$22)=J153,"ok","Errore! Verificare Giorni")),"")</f>
        <v/>
      </c>
      <c r="L153" s="104" t="str">
        <f>IF(J153&gt;0,NETWORKDAYS.INTL(F153,G153,11,'MENU TENDINA'!$H$11:$H$22),"")</f>
        <v/>
      </c>
      <c r="M153" s="85"/>
      <c r="N153" s="28">
        <f t="shared" si="29"/>
        <v>0</v>
      </c>
      <c r="O153" s="29">
        <f t="shared" si="30"/>
        <v>0</v>
      </c>
      <c r="P153" s="29">
        <f t="shared" si="31"/>
        <v>0</v>
      </c>
      <c r="Q153" s="29">
        <f t="shared" si="32"/>
        <v>0</v>
      </c>
      <c r="R153" s="30">
        <f t="shared" si="33"/>
        <v>0</v>
      </c>
      <c r="S153" s="95">
        <f t="shared" si="34"/>
        <v>0</v>
      </c>
      <c r="T153" s="32">
        <f t="shared" si="35"/>
        <v>0</v>
      </c>
      <c r="U153" s="32">
        <f t="shared" si="36"/>
        <v>0</v>
      </c>
      <c r="V153" s="34">
        <f t="shared" si="37"/>
        <v>0</v>
      </c>
      <c r="W153" s="32">
        <f t="shared" si="38"/>
        <v>0</v>
      </c>
      <c r="X153" s="34">
        <f t="shared" si="39"/>
        <v>0</v>
      </c>
      <c r="Y153" s="31">
        <f t="shared" si="40"/>
        <v>0</v>
      </c>
      <c r="Z153" s="110">
        <f t="shared" si="41"/>
        <v>0</v>
      </c>
    </row>
    <row r="154" spans="1:26" ht="17.25" x14ac:dyDescent="0.25">
      <c r="A154" s="46"/>
      <c r="B154" s="47"/>
      <c r="C154" s="47"/>
      <c r="D154" s="48"/>
      <c r="E154" s="49"/>
      <c r="F154" s="50"/>
      <c r="G154" s="50"/>
      <c r="H154" s="51"/>
      <c r="I154" s="51"/>
      <c r="J154" s="27">
        <f t="shared" si="28"/>
        <v>0</v>
      </c>
      <c r="K154" s="119" t="str">
        <f>IF(J154&gt;0,IF(J154&gt;305,"Errore! MAX 305",IF(NETWORKDAYS.INTL(F154,G154,11,'MENU TENDINA'!H$11:H$22)=J154,"ok","Errore! Verificare Giorni")),"")</f>
        <v/>
      </c>
      <c r="L154" s="104" t="str">
        <f>IF(J154&gt;0,NETWORKDAYS.INTL(F154,G154,11,'MENU TENDINA'!$H$11:$H$22),"")</f>
        <v/>
      </c>
      <c r="M154" s="85"/>
      <c r="N154" s="28">
        <f t="shared" si="29"/>
        <v>0</v>
      </c>
      <c r="O154" s="29">
        <f t="shared" si="30"/>
        <v>0</v>
      </c>
      <c r="P154" s="29">
        <f t="shared" si="31"/>
        <v>0</v>
      </c>
      <c r="Q154" s="29">
        <f t="shared" si="32"/>
        <v>0</v>
      </c>
      <c r="R154" s="30">
        <f t="shared" si="33"/>
        <v>0</v>
      </c>
      <c r="S154" s="95">
        <f t="shared" si="34"/>
        <v>0</v>
      </c>
      <c r="T154" s="32">
        <f t="shared" si="35"/>
        <v>0</v>
      </c>
      <c r="U154" s="32">
        <f t="shared" si="36"/>
        <v>0</v>
      </c>
      <c r="V154" s="34">
        <f t="shared" si="37"/>
        <v>0</v>
      </c>
      <c r="W154" s="32">
        <f t="shared" si="38"/>
        <v>0</v>
      </c>
      <c r="X154" s="34">
        <f t="shared" si="39"/>
        <v>0</v>
      </c>
      <c r="Y154" s="31">
        <f t="shared" si="40"/>
        <v>0</v>
      </c>
      <c r="Z154" s="110">
        <f t="shared" si="41"/>
        <v>0</v>
      </c>
    </row>
    <row r="155" spans="1:26" ht="17.25" x14ac:dyDescent="0.25">
      <c r="A155" s="46"/>
      <c r="B155" s="47"/>
      <c r="C155" s="47"/>
      <c r="D155" s="48"/>
      <c r="E155" s="49"/>
      <c r="F155" s="50"/>
      <c r="G155" s="50"/>
      <c r="H155" s="51"/>
      <c r="I155" s="51"/>
      <c r="J155" s="27">
        <f t="shared" si="28"/>
        <v>0</v>
      </c>
      <c r="K155" s="119" t="str">
        <f>IF(J155&gt;0,IF(J155&gt;305,"Errore! MAX 305",IF(NETWORKDAYS.INTL(F155,G155,11,'MENU TENDINA'!H$11:H$22)=J155,"ok","Errore! Verificare Giorni")),"")</f>
        <v/>
      </c>
      <c r="L155" s="104" t="str">
        <f>IF(J155&gt;0,NETWORKDAYS.INTL(F155,G155,11,'MENU TENDINA'!$H$11:$H$22),"")</f>
        <v/>
      </c>
      <c r="M155" s="85"/>
      <c r="N155" s="28">
        <f t="shared" si="29"/>
        <v>0</v>
      </c>
      <c r="O155" s="29">
        <f t="shared" si="30"/>
        <v>0</v>
      </c>
      <c r="P155" s="29">
        <f t="shared" si="31"/>
        <v>0</v>
      </c>
      <c r="Q155" s="29">
        <f t="shared" si="32"/>
        <v>0</v>
      </c>
      <c r="R155" s="30">
        <f t="shared" si="33"/>
        <v>0</v>
      </c>
      <c r="S155" s="95">
        <f t="shared" si="34"/>
        <v>0</v>
      </c>
      <c r="T155" s="32">
        <f t="shared" si="35"/>
        <v>0</v>
      </c>
      <c r="U155" s="32">
        <f t="shared" si="36"/>
        <v>0</v>
      </c>
      <c r="V155" s="34">
        <f t="shared" si="37"/>
        <v>0</v>
      </c>
      <c r="W155" s="32">
        <f t="shared" si="38"/>
        <v>0</v>
      </c>
      <c r="X155" s="34">
        <f t="shared" si="39"/>
        <v>0</v>
      </c>
      <c r="Y155" s="31">
        <f t="shared" si="40"/>
        <v>0</v>
      </c>
      <c r="Z155" s="110">
        <f t="shared" si="41"/>
        <v>0</v>
      </c>
    </row>
    <row r="156" spans="1:26" ht="17.25" x14ac:dyDescent="0.25">
      <c r="A156" s="46"/>
      <c r="B156" s="47"/>
      <c r="C156" s="47"/>
      <c r="D156" s="48"/>
      <c r="E156" s="49"/>
      <c r="F156" s="50"/>
      <c r="G156" s="50"/>
      <c r="H156" s="51"/>
      <c r="I156" s="51"/>
      <c r="J156" s="27">
        <f t="shared" si="28"/>
        <v>0</v>
      </c>
      <c r="K156" s="119" t="str">
        <f>IF(J156&gt;0,IF(J156&gt;305,"Errore! MAX 305",IF(NETWORKDAYS.INTL(F156,G156,11,'MENU TENDINA'!H$11:H$22)=J156,"ok","Errore! Verificare Giorni")),"")</f>
        <v/>
      </c>
      <c r="L156" s="104" t="str">
        <f>IF(J156&gt;0,NETWORKDAYS.INTL(F156,G156,11,'MENU TENDINA'!$H$11:$H$22),"")</f>
        <v/>
      </c>
      <c r="M156" s="85"/>
      <c r="N156" s="28">
        <f t="shared" si="29"/>
        <v>0</v>
      </c>
      <c r="O156" s="29">
        <f t="shared" si="30"/>
        <v>0</v>
      </c>
      <c r="P156" s="29">
        <f t="shared" si="31"/>
        <v>0</v>
      </c>
      <c r="Q156" s="29">
        <f t="shared" si="32"/>
        <v>0</v>
      </c>
      <c r="R156" s="30">
        <f t="shared" si="33"/>
        <v>0</v>
      </c>
      <c r="S156" s="95">
        <f t="shared" si="34"/>
        <v>0</v>
      </c>
      <c r="T156" s="32">
        <f t="shared" si="35"/>
        <v>0</v>
      </c>
      <c r="U156" s="32">
        <f t="shared" si="36"/>
        <v>0</v>
      </c>
      <c r="V156" s="34">
        <f t="shared" si="37"/>
        <v>0</v>
      </c>
      <c r="W156" s="32">
        <f t="shared" si="38"/>
        <v>0</v>
      </c>
      <c r="X156" s="34">
        <f t="shared" si="39"/>
        <v>0</v>
      </c>
      <c r="Y156" s="31">
        <f t="shared" si="40"/>
        <v>0</v>
      </c>
      <c r="Z156" s="110">
        <f t="shared" si="41"/>
        <v>0</v>
      </c>
    </row>
    <row r="157" spans="1:26" ht="17.25" x14ac:dyDescent="0.25">
      <c r="A157" s="46"/>
      <c r="B157" s="47"/>
      <c r="C157" s="47"/>
      <c r="D157" s="48"/>
      <c r="E157" s="49"/>
      <c r="F157" s="50"/>
      <c r="G157" s="50"/>
      <c r="H157" s="51"/>
      <c r="I157" s="51"/>
      <c r="J157" s="27">
        <f t="shared" si="28"/>
        <v>0</v>
      </c>
      <c r="K157" s="119" t="str">
        <f>IF(J157&gt;0,IF(J157&gt;305,"Errore! MAX 305",IF(NETWORKDAYS.INTL(F157,G157,11,'MENU TENDINA'!H$11:H$22)=J157,"ok","Errore! Verificare Giorni")),"")</f>
        <v/>
      </c>
      <c r="L157" s="104" t="str">
        <f>IF(J157&gt;0,NETWORKDAYS.INTL(F157,G157,11,'MENU TENDINA'!$H$11:$H$22),"")</f>
        <v/>
      </c>
      <c r="M157" s="85"/>
      <c r="N157" s="28">
        <f t="shared" si="29"/>
        <v>0</v>
      </c>
      <c r="O157" s="29">
        <f t="shared" si="30"/>
        <v>0</v>
      </c>
      <c r="P157" s="29">
        <f t="shared" si="31"/>
        <v>0</v>
      </c>
      <c r="Q157" s="29">
        <f t="shared" si="32"/>
        <v>0</v>
      </c>
      <c r="R157" s="30">
        <f t="shared" si="33"/>
        <v>0</v>
      </c>
      <c r="S157" s="95">
        <f t="shared" si="34"/>
        <v>0</v>
      </c>
      <c r="T157" s="32">
        <f t="shared" si="35"/>
        <v>0</v>
      </c>
      <c r="U157" s="32">
        <f t="shared" si="36"/>
        <v>0</v>
      </c>
      <c r="V157" s="34">
        <f t="shared" si="37"/>
        <v>0</v>
      </c>
      <c r="W157" s="32">
        <f t="shared" si="38"/>
        <v>0</v>
      </c>
      <c r="X157" s="34">
        <f t="shared" si="39"/>
        <v>0</v>
      </c>
      <c r="Y157" s="31">
        <f t="shared" si="40"/>
        <v>0</v>
      </c>
      <c r="Z157" s="110">
        <f t="shared" si="41"/>
        <v>0</v>
      </c>
    </row>
    <row r="158" spans="1:26" ht="17.25" x14ac:dyDescent="0.25">
      <c r="A158" s="46"/>
      <c r="B158" s="47"/>
      <c r="C158" s="47"/>
      <c r="D158" s="48"/>
      <c r="E158" s="49"/>
      <c r="F158" s="50"/>
      <c r="G158" s="50"/>
      <c r="H158" s="51"/>
      <c r="I158" s="51"/>
      <c r="J158" s="27">
        <f t="shared" si="28"/>
        <v>0</v>
      </c>
      <c r="K158" s="119" t="str">
        <f>IF(J158&gt;0,IF(J158&gt;305,"Errore! MAX 305",IF(NETWORKDAYS.INTL(F158,G158,11,'MENU TENDINA'!H$11:H$22)=J158,"ok","Errore! Verificare Giorni")),"")</f>
        <v/>
      </c>
      <c r="L158" s="104" t="str">
        <f>IF(J158&gt;0,NETWORKDAYS.INTL(F158,G158,11,'MENU TENDINA'!$H$11:$H$22),"")</f>
        <v/>
      </c>
      <c r="M158" s="85"/>
      <c r="N158" s="28">
        <f t="shared" si="29"/>
        <v>0</v>
      </c>
      <c r="O158" s="29">
        <f t="shared" si="30"/>
        <v>0</v>
      </c>
      <c r="P158" s="29">
        <f t="shared" si="31"/>
        <v>0</v>
      </c>
      <c r="Q158" s="29">
        <f t="shared" si="32"/>
        <v>0</v>
      </c>
      <c r="R158" s="30">
        <f t="shared" si="33"/>
        <v>0</v>
      </c>
      <c r="S158" s="95">
        <f t="shared" si="34"/>
        <v>0</v>
      </c>
      <c r="T158" s="32">
        <f t="shared" si="35"/>
        <v>0</v>
      </c>
      <c r="U158" s="32">
        <f t="shared" si="36"/>
        <v>0</v>
      </c>
      <c r="V158" s="34">
        <f t="shared" si="37"/>
        <v>0</v>
      </c>
      <c r="W158" s="32">
        <f t="shared" si="38"/>
        <v>0</v>
      </c>
      <c r="X158" s="34">
        <f t="shared" si="39"/>
        <v>0</v>
      </c>
      <c r="Y158" s="31">
        <f t="shared" si="40"/>
        <v>0</v>
      </c>
      <c r="Z158" s="110">
        <f t="shared" si="41"/>
        <v>0</v>
      </c>
    </row>
    <row r="159" spans="1:26" ht="17.25" x14ac:dyDescent="0.25">
      <c r="A159" s="46"/>
      <c r="B159" s="47"/>
      <c r="C159" s="47"/>
      <c r="D159" s="48"/>
      <c r="E159" s="49"/>
      <c r="F159" s="50"/>
      <c r="G159" s="50"/>
      <c r="H159" s="51"/>
      <c r="I159" s="51"/>
      <c r="J159" s="27">
        <f t="shared" si="28"/>
        <v>0</v>
      </c>
      <c r="K159" s="119" t="str">
        <f>IF(J159&gt;0,IF(J159&gt;305,"Errore! MAX 305",IF(NETWORKDAYS.INTL(F159,G159,11,'MENU TENDINA'!H$11:H$22)=J159,"ok","Errore! Verificare Giorni")),"")</f>
        <v/>
      </c>
      <c r="L159" s="104" t="str">
        <f>IF(J159&gt;0,NETWORKDAYS.INTL(F159,G159,11,'MENU TENDINA'!$H$11:$H$22),"")</f>
        <v/>
      </c>
      <c r="M159" s="85"/>
      <c r="N159" s="28">
        <f t="shared" si="29"/>
        <v>0</v>
      </c>
      <c r="O159" s="29">
        <f t="shared" si="30"/>
        <v>0</v>
      </c>
      <c r="P159" s="29">
        <f t="shared" si="31"/>
        <v>0</v>
      </c>
      <c r="Q159" s="29">
        <f t="shared" si="32"/>
        <v>0</v>
      </c>
      <c r="R159" s="30">
        <f t="shared" si="33"/>
        <v>0</v>
      </c>
      <c r="S159" s="95">
        <f t="shared" si="34"/>
        <v>0</v>
      </c>
      <c r="T159" s="32">
        <f t="shared" si="35"/>
        <v>0</v>
      </c>
      <c r="U159" s="32">
        <f t="shared" si="36"/>
        <v>0</v>
      </c>
      <c r="V159" s="34">
        <f t="shared" si="37"/>
        <v>0</v>
      </c>
      <c r="W159" s="32">
        <f t="shared" si="38"/>
        <v>0</v>
      </c>
      <c r="X159" s="34">
        <f t="shared" si="39"/>
        <v>0</v>
      </c>
      <c r="Y159" s="31">
        <f t="shared" si="40"/>
        <v>0</v>
      </c>
      <c r="Z159" s="110">
        <f t="shared" si="41"/>
        <v>0</v>
      </c>
    </row>
    <row r="160" spans="1:26" ht="17.25" x14ac:dyDescent="0.25">
      <c r="A160" s="46"/>
      <c r="B160" s="47"/>
      <c r="C160" s="47"/>
      <c r="D160" s="48"/>
      <c r="E160" s="49"/>
      <c r="F160" s="50"/>
      <c r="G160" s="50"/>
      <c r="H160" s="51"/>
      <c r="I160" s="51"/>
      <c r="J160" s="27">
        <f t="shared" si="28"/>
        <v>0</v>
      </c>
      <c r="K160" s="119" t="str">
        <f>IF(J160&gt;0,IF(J160&gt;305,"Errore! MAX 305",IF(NETWORKDAYS.INTL(F160,G160,11,'MENU TENDINA'!H$11:H$22)=J160,"ok","Errore! Verificare Giorni")),"")</f>
        <v/>
      </c>
      <c r="L160" s="104" t="str">
        <f>IF(J160&gt;0,NETWORKDAYS.INTL(F160,G160,11,'MENU TENDINA'!$H$11:$H$22),"")</f>
        <v/>
      </c>
      <c r="M160" s="85"/>
      <c r="N160" s="28">
        <f t="shared" si="29"/>
        <v>0</v>
      </c>
      <c r="O160" s="29">
        <f t="shared" si="30"/>
        <v>0</v>
      </c>
      <c r="P160" s="29">
        <f t="shared" si="31"/>
        <v>0</v>
      </c>
      <c r="Q160" s="29">
        <f t="shared" si="32"/>
        <v>0</v>
      </c>
      <c r="R160" s="30">
        <f t="shared" si="33"/>
        <v>0</v>
      </c>
      <c r="S160" s="95">
        <f t="shared" si="34"/>
        <v>0</v>
      </c>
      <c r="T160" s="32">
        <f t="shared" si="35"/>
        <v>0</v>
      </c>
      <c r="U160" s="32">
        <f t="shared" si="36"/>
        <v>0</v>
      </c>
      <c r="V160" s="34">
        <f t="shared" si="37"/>
        <v>0</v>
      </c>
      <c r="W160" s="32">
        <f t="shared" si="38"/>
        <v>0</v>
      </c>
      <c r="X160" s="34">
        <f t="shared" si="39"/>
        <v>0</v>
      </c>
      <c r="Y160" s="31">
        <f t="shared" si="40"/>
        <v>0</v>
      </c>
      <c r="Z160" s="110">
        <f t="shared" si="41"/>
        <v>0</v>
      </c>
    </row>
    <row r="161" spans="1:26" ht="17.25" x14ac:dyDescent="0.25">
      <c r="A161" s="46"/>
      <c r="B161" s="47"/>
      <c r="C161" s="47"/>
      <c r="D161" s="48"/>
      <c r="E161" s="49"/>
      <c r="F161" s="50"/>
      <c r="G161" s="50"/>
      <c r="H161" s="51"/>
      <c r="I161" s="51"/>
      <c r="J161" s="27">
        <f t="shared" si="28"/>
        <v>0</v>
      </c>
      <c r="K161" s="119" t="str">
        <f>IF(J161&gt;0,IF(J161&gt;305,"Errore! MAX 305",IF(NETWORKDAYS.INTL(F161,G161,11,'MENU TENDINA'!H$11:H$22)=J161,"ok","Errore! Verificare Giorni")),"")</f>
        <v/>
      </c>
      <c r="L161" s="104" t="str">
        <f>IF(J161&gt;0,NETWORKDAYS.INTL(F161,G161,11,'MENU TENDINA'!$H$11:$H$22),"")</f>
        <v/>
      </c>
      <c r="M161" s="85"/>
      <c r="N161" s="28">
        <f t="shared" si="29"/>
        <v>0</v>
      </c>
      <c r="O161" s="29">
        <f t="shared" si="30"/>
        <v>0</v>
      </c>
      <c r="P161" s="29">
        <f t="shared" si="31"/>
        <v>0</v>
      </c>
      <c r="Q161" s="29">
        <f t="shared" si="32"/>
        <v>0</v>
      </c>
      <c r="R161" s="30">
        <f t="shared" si="33"/>
        <v>0</v>
      </c>
      <c r="S161" s="95">
        <f t="shared" si="34"/>
        <v>0</v>
      </c>
      <c r="T161" s="32">
        <f t="shared" si="35"/>
        <v>0</v>
      </c>
      <c r="U161" s="32">
        <f t="shared" si="36"/>
        <v>0</v>
      </c>
      <c r="V161" s="34">
        <f t="shared" si="37"/>
        <v>0</v>
      </c>
      <c r="W161" s="32">
        <f t="shared" si="38"/>
        <v>0</v>
      </c>
      <c r="X161" s="34">
        <f t="shared" si="39"/>
        <v>0</v>
      </c>
      <c r="Y161" s="31">
        <f t="shared" si="40"/>
        <v>0</v>
      </c>
      <c r="Z161" s="110">
        <f t="shared" si="41"/>
        <v>0</v>
      </c>
    </row>
    <row r="162" spans="1:26" ht="17.25" x14ac:dyDescent="0.25">
      <c r="A162" s="46"/>
      <c r="B162" s="47"/>
      <c r="C162" s="47"/>
      <c r="D162" s="48"/>
      <c r="E162" s="49"/>
      <c r="F162" s="50"/>
      <c r="G162" s="50"/>
      <c r="H162" s="51"/>
      <c r="I162" s="51"/>
      <c r="J162" s="27">
        <f t="shared" si="28"/>
        <v>0</v>
      </c>
      <c r="K162" s="119" t="str">
        <f>IF(J162&gt;0,IF(J162&gt;305,"Errore! MAX 305",IF(NETWORKDAYS.INTL(F162,G162,11,'MENU TENDINA'!H$11:H$22)=J162,"ok","Errore! Verificare Giorni")),"")</f>
        <v/>
      </c>
      <c r="L162" s="104" t="str">
        <f>IF(J162&gt;0,NETWORKDAYS.INTL(F162,G162,11,'MENU TENDINA'!$H$11:$H$22),"")</f>
        <v/>
      </c>
      <c r="M162" s="85"/>
      <c r="N162" s="28">
        <f t="shared" si="29"/>
        <v>0</v>
      </c>
      <c r="O162" s="29">
        <f t="shared" si="30"/>
        <v>0</v>
      </c>
      <c r="P162" s="29">
        <f t="shared" si="31"/>
        <v>0</v>
      </c>
      <c r="Q162" s="29">
        <f t="shared" si="32"/>
        <v>0</v>
      </c>
      <c r="R162" s="30">
        <f t="shared" si="33"/>
        <v>0</v>
      </c>
      <c r="S162" s="95">
        <f t="shared" si="34"/>
        <v>0</v>
      </c>
      <c r="T162" s="32">
        <f t="shared" si="35"/>
        <v>0</v>
      </c>
      <c r="U162" s="32">
        <f t="shared" si="36"/>
        <v>0</v>
      </c>
      <c r="V162" s="34">
        <f t="shared" si="37"/>
        <v>0</v>
      </c>
      <c r="W162" s="32">
        <f t="shared" si="38"/>
        <v>0</v>
      </c>
      <c r="X162" s="34">
        <f t="shared" si="39"/>
        <v>0</v>
      </c>
      <c r="Y162" s="31">
        <f t="shared" si="40"/>
        <v>0</v>
      </c>
      <c r="Z162" s="110">
        <f t="shared" si="41"/>
        <v>0</v>
      </c>
    </row>
    <row r="163" spans="1:26" ht="17.25" x14ac:dyDescent="0.25">
      <c r="A163" s="46"/>
      <c r="B163" s="47"/>
      <c r="C163" s="47"/>
      <c r="D163" s="48"/>
      <c r="E163" s="49"/>
      <c r="F163" s="50"/>
      <c r="G163" s="50"/>
      <c r="H163" s="51"/>
      <c r="I163" s="51"/>
      <c r="J163" s="27">
        <f t="shared" si="28"/>
        <v>0</v>
      </c>
      <c r="K163" s="119" t="str">
        <f>IF(J163&gt;0,IF(J163&gt;305,"Errore! MAX 305",IF(NETWORKDAYS.INTL(F163,G163,11,'MENU TENDINA'!H$11:H$22)=J163,"ok","Errore! Verificare Giorni")),"")</f>
        <v/>
      </c>
      <c r="L163" s="104" t="str">
        <f>IF(J163&gt;0,NETWORKDAYS.INTL(F163,G163,11,'MENU TENDINA'!$H$11:$H$22),"")</f>
        <v/>
      </c>
      <c r="M163" s="85"/>
      <c r="N163" s="28">
        <f t="shared" si="29"/>
        <v>0</v>
      </c>
      <c r="O163" s="29">
        <f t="shared" si="30"/>
        <v>0</v>
      </c>
      <c r="P163" s="29">
        <f t="shared" si="31"/>
        <v>0</v>
      </c>
      <c r="Q163" s="29">
        <f t="shared" si="32"/>
        <v>0</v>
      </c>
      <c r="R163" s="30">
        <f t="shared" si="33"/>
        <v>0</v>
      </c>
      <c r="S163" s="95">
        <f t="shared" si="34"/>
        <v>0</v>
      </c>
      <c r="T163" s="32">
        <f t="shared" si="35"/>
        <v>0</v>
      </c>
      <c r="U163" s="32">
        <f t="shared" si="36"/>
        <v>0</v>
      </c>
      <c r="V163" s="34">
        <f t="shared" si="37"/>
        <v>0</v>
      </c>
      <c r="W163" s="32">
        <f t="shared" si="38"/>
        <v>0</v>
      </c>
      <c r="X163" s="34">
        <f t="shared" si="39"/>
        <v>0</v>
      </c>
      <c r="Y163" s="31">
        <f t="shared" si="40"/>
        <v>0</v>
      </c>
      <c r="Z163" s="110">
        <f t="shared" si="41"/>
        <v>0</v>
      </c>
    </row>
    <row r="164" spans="1:26" ht="17.25" x14ac:dyDescent="0.25">
      <c r="A164" s="46"/>
      <c r="B164" s="47"/>
      <c r="C164" s="47"/>
      <c r="D164" s="48"/>
      <c r="E164" s="49"/>
      <c r="F164" s="50"/>
      <c r="G164" s="50"/>
      <c r="H164" s="51"/>
      <c r="I164" s="51"/>
      <c r="J164" s="27">
        <f t="shared" si="28"/>
        <v>0</v>
      </c>
      <c r="K164" s="119" t="str">
        <f>IF(J164&gt;0,IF(J164&gt;305,"Errore! MAX 305",IF(NETWORKDAYS.INTL(F164,G164,11,'MENU TENDINA'!H$11:H$22)=J164,"ok","Errore! Verificare Giorni")),"")</f>
        <v/>
      </c>
      <c r="L164" s="104" t="str">
        <f>IF(J164&gt;0,NETWORKDAYS.INTL(F164,G164,11,'MENU TENDINA'!$H$11:$H$22),"")</f>
        <v/>
      </c>
      <c r="M164" s="85"/>
      <c r="N164" s="28">
        <f t="shared" si="29"/>
        <v>0</v>
      </c>
      <c r="O164" s="29">
        <f t="shared" si="30"/>
        <v>0</v>
      </c>
      <c r="P164" s="29">
        <f t="shared" si="31"/>
        <v>0</v>
      </c>
      <c r="Q164" s="29">
        <f t="shared" si="32"/>
        <v>0</v>
      </c>
      <c r="R164" s="30">
        <f t="shared" si="33"/>
        <v>0</v>
      </c>
      <c r="S164" s="95">
        <f t="shared" si="34"/>
        <v>0</v>
      </c>
      <c r="T164" s="32">
        <f t="shared" si="35"/>
        <v>0</v>
      </c>
      <c r="U164" s="32">
        <f t="shared" si="36"/>
        <v>0</v>
      </c>
      <c r="V164" s="34">
        <f t="shared" si="37"/>
        <v>0</v>
      </c>
      <c r="W164" s="32">
        <f t="shared" si="38"/>
        <v>0</v>
      </c>
      <c r="X164" s="34">
        <f t="shared" si="39"/>
        <v>0</v>
      </c>
      <c r="Y164" s="31">
        <f t="shared" si="40"/>
        <v>0</v>
      </c>
      <c r="Z164" s="110">
        <f t="shared" si="41"/>
        <v>0</v>
      </c>
    </row>
    <row r="165" spans="1:26" ht="17.25" x14ac:dyDescent="0.25">
      <c r="A165" s="46"/>
      <c r="B165" s="47"/>
      <c r="C165" s="47"/>
      <c r="D165" s="48"/>
      <c r="E165" s="49"/>
      <c r="F165" s="50"/>
      <c r="G165" s="50"/>
      <c r="H165" s="51"/>
      <c r="I165" s="51"/>
      <c r="J165" s="27">
        <f t="shared" si="28"/>
        <v>0</v>
      </c>
      <c r="K165" s="119" t="str">
        <f>IF(J165&gt;0,IF(J165&gt;305,"Errore! MAX 305",IF(NETWORKDAYS.INTL(F165,G165,11,'MENU TENDINA'!H$11:H$22)=J165,"ok","Errore! Verificare Giorni")),"")</f>
        <v/>
      </c>
      <c r="L165" s="104" t="str">
        <f>IF(J165&gt;0,NETWORKDAYS.INTL(F165,G165,11,'MENU TENDINA'!$H$11:$H$22),"")</f>
        <v/>
      </c>
      <c r="M165" s="85"/>
      <c r="N165" s="28">
        <f t="shared" si="29"/>
        <v>0</v>
      </c>
      <c r="O165" s="29">
        <f t="shared" si="30"/>
        <v>0</v>
      </c>
      <c r="P165" s="29">
        <f t="shared" si="31"/>
        <v>0</v>
      </c>
      <c r="Q165" s="29">
        <f t="shared" si="32"/>
        <v>0</v>
      </c>
      <c r="R165" s="30">
        <f t="shared" si="33"/>
        <v>0</v>
      </c>
      <c r="S165" s="95">
        <f t="shared" si="34"/>
        <v>0</v>
      </c>
      <c r="T165" s="32">
        <f t="shared" si="35"/>
        <v>0</v>
      </c>
      <c r="U165" s="32">
        <f t="shared" si="36"/>
        <v>0</v>
      </c>
      <c r="V165" s="34">
        <f t="shared" si="37"/>
        <v>0</v>
      </c>
      <c r="W165" s="32">
        <f t="shared" si="38"/>
        <v>0</v>
      </c>
      <c r="X165" s="34">
        <f t="shared" si="39"/>
        <v>0</v>
      </c>
      <c r="Y165" s="31">
        <f t="shared" si="40"/>
        <v>0</v>
      </c>
      <c r="Z165" s="110">
        <f t="shared" si="41"/>
        <v>0</v>
      </c>
    </row>
    <row r="166" spans="1:26" ht="17.25" x14ac:dyDescent="0.25">
      <c r="A166" s="46"/>
      <c r="B166" s="47"/>
      <c r="C166" s="47"/>
      <c r="D166" s="48"/>
      <c r="E166" s="49"/>
      <c r="F166" s="50"/>
      <c r="G166" s="50"/>
      <c r="H166" s="51"/>
      <c r="I166" s="51"/>
      <c r="J166" s="27">
        <f t="shared" si="28"/>
        <v>0</v>
      </c>
      <c r="K166" s="119" t="str">
        <f>IF(J166&gt;0,IF(J166&gt;305,"Errore! MAX 305",IF(NETWORKDAYS.INTL(F166,G166,11,'MENU TENDINA'!H$11:H$22)=J166,"ok","Errore! Verificare Giorni")),"")</f>
        <v/>
      </c>
      <c r="L166" s="104" t="str">
        <f>IF(J166&gt;0,NETWORKDAYS.INTL(F166,G166,11,'MENU TENDINA'!$H$11:$H$22),"")</f>
        <v/>
      </c>
      <c r="M166" s="85"/>
      <c r="N166" s="28">
        <f t="shared" si="29"/>
        <v>0</v>
      </c>
      <c r="O166" s="29">
        <f t="shared" si="30"/>
        <v>0</v>
      </c>
      <c r="P166" s="29">
        <f t="shared" si="31"/>
        <v>0</v>
      </c>
      <c r="Q166" s="29">
        <f t="shared" si="32"/>
        <v>0</v>
      </c>
      <c r="R166" s="30">
        <f t="shared" si="33"/>
        <v>0</v>
      </c>
      <c r="S166" s="95">
        <f t="shared" si="34"/>
        <v>0</v>
      </c>
      <c r="T166" s="32">
        <f t="shared" si="35"/>
        <v>0</v>
      </c>
      <c r="U166" s="32">
        <f t="shared" si="36"/>
        <v>0</v>
      </c>
      <c r="V166" s="34">
        <f t="shared" si="37"/>
        <v>0</v>
      </c>
      <c r="W166" s="32">
        <f t="shared" si="38"/>
        <v>0</v>
      </c>
      <c r="X166" s="34">
        <f t="shared" si="39"/>
        <v>0</v>
      </c>
      <c r="Y166" s="31">
        <f t="shared" si="40"/>
        <v>0</v>
      </c>
      <c r="Z166" s="110">
        <f t="shared" si="41"/>
        <v>0</v>
      </c>
    </row>
    <row r="167" spans="1:26" ht="17.25" x14ac:dyDescent="0.25">
      <c r="A167" s="46"/>
      <c r="B167" s="47"/>
      <c r="C167" s="47"/>
      <c r="D167" s="48"/>
      <c r="E167" s="49"/>
      <c r="F167" s="50"/>
      <c r="G167" s="50"/>
      <c r="H167" s="51"/>
      <c r="I167" s="51"/>
      <c r="J167" s="27">
        <f t="shared" si="28"/>
        <v>0</v>
      </c>
      <c r="K167" s="119" t="str">
        <f>IF(J167&gt;0,IF(J167&gt;305,"Errore! MAX 305",IF(NETWORKDAYS.INTL(F167,G167,11,'MENU TENDINA'!H$11:H$22)=J167,"ok","Errore! Verificare Giorni")),"")</f>
        <v/>
      </c>
      <c r="L167" s="104" t="str">
        <f>IF(J167&gt;0,NETWORKDAYS.INTL(F167,G167,11,'MENU TENDINA'!$H$11:$H$22),"")</f>
        <v/>
      </c>
      <c r="M167" s="85"/>
      <c r="N167" s="28">
        <f t="shared" si="29"/>
        <v>0</v>
      </c>
      <c r="O167" s="29">
        <f t="shared" si="30"/>
        <v>0</v>
      </c>
      <c r="P167" s="29">
        <f t="shared" si="31"/>
        <v>0</v>
      </c>
      <c r="Q167" s="29">
        <f t="shared" si="32"/>
        <v>0</v>
      </c>
      <c r="R167" s="30">
        <f t="shared" si="33"/>
        <v>0</v>
      </c>
      <c r="S167" s="95">
        <f t="shared" si="34"/>
        <v>0</v>
      </c>
      <c r="T167" s="32">
        <f t="shared" si="35"/>
        <v>0</v>
      </c>
      <c r="U167" s="32">
        <f t="shared" si="36"/>
        <v>0</v>
      </c>
      <c r="V167" s="34">
        <f t="shared" si="37"/>
        <v>0</v>
      </c>
      <c r="W167" s="32">
        <f t="shared" si="38"/>
        <v>0</v>
      </c>
      <c r="X167" s="34">
        <f t="shared" si="39"/>
        <v>0</v>
      </c>
      <c r="Y167" s="31">
        <f t="shared" si="40"/>
        <v>0</v>
      </c>
      <c r="Z167" s="110">
        <f t="shared" si="41"/>
        <v>0</v>
      </c>
    </row>
    <row r="168" spans="1:26" ht="17.25" x14ac:dyDescent="0.25">
      <c r="A168" s="46"/>
      <c r="B168" s="47"/>
      <c r="C168" s="47"/>
      <c r="D168" s="48"/>
      <c r="E168" s="49"/>
      <c r="F168" s="50"/>
      <c r="G168" s="50"/>
      <c r="H168" s="51"/>
      <c r="I168" s="51"/>
      <c r="J168" s="27">
        <f t="shared" si="28"/>
        <v>0</v>
      </c>
      <c r="K168" s="119" t="str">
        <f>IF(J168&gt;0,IF(J168&gt;305,"Errore! MAX 305",IF(NETWORKDAYS.INTL(F168,G168,11,'MENU TENDINA'!H$11:H$22)=J168,"ok","Errore! Verificare Giorni")),"")</f>
        <v/>
      </c>
      <c r="L168" s="104" t="str">
        <f>IF(J168&gt;0,NETWORKDAYS.INTL(F168,G168,11,'MENU TENDINA'!$H$11:$H$22),"")</f>
        <v/>
      </c>
      <c r="M168" s="85"/>
      <c r="N168" s="28">
        <f t="shared" si="29"/>
        <v>0</v>
      </c>
      <c r="O168" s="29">
        <f t="shared" si="30"/>
        <v>0</v>
      </c>
      <c r="P168" s="29">
        <f t="shared" si="31"/>
        <v>0</v>
      </c>
      <c r="Q168" s="29">
        <f t="shared" si="32"/>
        <v>0</v>
      </c>
      <c r="R168" s="30">
        <f t="shared" si="33"/>
        <v>0</v>
      </c>
      <c r="S168" s="95">
        <f t="shared" si="34"/>
        <v>0</v>
      </c>
      <c r="T168" s="32">
        <f t="shared" si="35"/>
        <v>0</v>
      </c>
      <c r="U168" s="32">
        <f t="shared" si="36"/>
        <v>0</v>
      </c>
      <c r="V168" s="34">
        <f t="shared" si="37"/>
        <v>0</v>
      </c>
      <c r="W168" s="32">
        <f t="shared" si="38"/>
        <v>0</v>
      </c>
      <c r="X168" s="34">
        <f t="shared" si="39"/>
        <v>0</v>
      </c>
      <c r="Y168" s="31">
        <f t="shared" si="40"/>
        <v>0</v>
      </c>
      <c r="Z168" s="110">
        <f t="shared" si="41"/>
        <v>0</v>
      </c>
    </row>
    <row r="169" spans="1:26" ht="17.25" x14ac:dyDescent="0.25">
      <c r="A169" s="46"/>
      <c r="B169" s="47"/>
      <c r="C169" s="47"/>
      <c r="D169" s="48"/>
      <c r="E169" s="49"/>
      <c r="F169" s="50"/>
      <c r="G169" s="50"/>
      <c r="H169" s="51"/>
      <c r="I169" s="51"/>
      <c r="J169" s="27">
        <f t="shared" si="28"/>
        <v>0</v>
      </c>
      <c r="K169" s="119" t="str">
        <f>IF(J169&gt;0,IF(J169&gt;305,"Errore! MAX 305",IF(NETWORKDAYS.INTL(F169,G169,11,'MENU TENDINA'!H$11:H$22)=J169,"ok","Errore! Verificare Giorni")),"")</f>
        <v/>
      </c>
      <c r="L169" s="104" t="str">
        <f>IF(J169&gt;0,NETWORKDAYS.INTL(F169,G169,11,'MENU TENDINA'!$H$11:$H$22),"")</f>
        <v/>
      </c>
      <c r="M169" s="85"/>
      <c r="N169" s="28">
        <f t="shared" si="29"/>
        <v>0</v>
      </c>
      <c r="O169" s="29">
        <f t="shared" si="30"/>
        <v>0</v>
      </c>
      <c r="P169" s="29">
        <f t="shared" si="31"/>
        <v>0</v>
      </c>
      <c r="Q169" s="29">
        <f t="shared" si="32"/>
        <v>0</v>
      </c>
      <c r="R169" s="30">
        <f t="shared" si="33"/>
        <v>0</v>
      </c>
      <c r="S169" s="95">
        <f t="shared" si="34"/>
        <v>0</v>
      </c>
      <c r="T169" s="32">
        <f t="shared" si="35"/>
        <v>0</v>
      </c>
      <c r="U169" s="32">
        <f t="shared" si="36"/>
        <v>0</v>
      </c>
      <c r="V169" s="34">
        <f t="shared" si="37"/>
        <v>0</v>
      </c>
      <c r="W169" s="32">
        <f t="shared" si="38"/>
        <v>0</v>
      </c>
      <c r="X169" s="34">
        <f t="shared" si="39"/>
        <v>0</v>
      </c>
      <c r="Y169" s="31">
        <f t="shared" si="40"/>
        <v>0</v>
      </c>
      <c r="Z169" s="110">
        <f t="shared" si="41"/>
        <v>0</v>
      </c>
    </row>
    <row r="170" spans="1:26" ht="17.25" x14ac:dyDescent="0.25">
      <c r="A170" s="46"/>
      <c r="B170" s="47"/>
      <c r="C170" s="47"/>
      <c r="D170" s="48"/>
      <c r="E170" s="49"/>
      <c r="F170" s="50"/>
      <c r="G170" s="50"/>
      <c r="H170" s="51"/>
      <c r="I170" s="51"/>
      <c r="J170" s="27">
        <f t="shared" si="28"/>
        <v>0</v>
      </c>
      <c r="K170" s="119" t="str">
        <f>IF(J170&gt;0,IF(J170&gt;305,"Errore! MAX 305",IF(NETWORKDAYS.INTL(F170,G170,11,'MENU TENDINA'!H$11:H$22)=J170,"ok","Errore! Verificare Giorni")),"")</f>
        <v/>
      </c>
      <c r="L170" s="104" t="str">
        <f>IF(J170&gt;0,NETWORKDAYS.INTL(F170,G170,11,'MENU TENDINA'!$H$11:$H$22),"")</f>
        <v/>
      </c>
      <c r="M170" s="85"/>
      <c r="N170" s="28">
        <f t="shared" si="29"/>
        <v>0</v>
      </c>
      <c r="O170" s="29">
        <f t="shared" si="30"/>
        <v>0</v>
      </c>
      <c r="P170" s="29">
        <f t="shared" si="31"/>
        <v>0</v>
      </c>
      <c r="Q170" s="29">
        <f t="shared" si="32"/>
        <v>0</v>
      </c>
      <c r="R170" s="30">
        <f t="shared" si="33"/>
        <v>0</v>
      </c>
      <c r="S170" s="95">
        <f t="shared" si="34"/>
        <v>0</v>
      </c>
      <c r="T170" s="32">
        <f t="shared" si="35"/>
        <v>0</v>
      </c>
      <c r="U170" s="32">
        <f t="shared" si="36"/>
        <v>0</v>
      </c>
      <c r="V170" s="34">
        <f t="shared" si="37"/>
        <v>0</v>
      </c>
      <c r="W170" s="32">
        <f t="shared" si="38"/>
        <v>0</v>
      </c>
      <c r="X170" s="34">
        <f t="shared" si="39"/>
        <v>0</v>
      </c>
      <c r="Y170" s="31">
        <f t="shared" si="40"/>
        <v>0</v>
      </c>
      <c r="Z170" s="110">
        <f t="shared" si="41"/>
        <v>0</v>
      </c>
    </row>
    <row r="171" spans="1:26" ht="17.25" x14ac:dyDescent="0.25">
      <c r="A171" s="46"/>
      <c r="B171" s="47"/>
      <c r="C171" s="47"/>
      <c r="D171" s="48"/>
      <c r="E171" s="49"/>
      <c r="F171" s="50"/>
      <c r="G171" s="50"/>
      <c r="H171" s="51"/>
      <c r="I171" s="51"/>
      <c r="J171" s="27">
        <f t="shared" si="28"/>
        <v>0</v>
      </c>
      <c r="K171" s="119" t="str">
        <f>IF(J171&gt;0,IF(J171&gt;305,"Errore! MAX 305",IF(NETWORKDAYS.INTL(F171,G171,11,'MENU TENDINA'!H$11:H$22)=J171,"ok","Errore! Verificare Giorni")),"")</f>
        <v/>
      </c>
      <c r="L171" s="104" t="str">
        <f>IF(J171&gt;0,NETWORKDAYS.INTL(F171,G171,11,'MENU TENDINA'!$H$11:$H$22),"")</f>
        <v/>
      </c>
      <c r="M171" s="85"/>
      <c r="N171" s="28">
        <f t="shared" si="29"/>
        <v>0</v>
      </c>
      <c r="O171" s="29">
        <f t="shared" si="30"/>
        <v>0</v>
      </c>
      <c r="P171" s="29">
        <f t="shared" si="31"/>
        <v>0</v>
      </c>
      <c r="Q171" s="29">
        <f t="shared" si="32"/>
        <v>0</v>
      </c>
      <c r="R171" s="30">
        <f t="shared" si="33"/>
        <v>0</v>
      </c>
      <c r="S171" s="95">
        <f t="shared" si="34"/>
        <v>0</v>
      </c>
      <c r="T171" s="32">
        <f t="shared" si="35"/>
        <v>0</v>
      </c>
      <c r="U171" s="32">
        <f t="shared" si="36"/>
        <v>0</v>
      </c>
      <c r="V171" s="34">
        <f t="shared" si="37"/>
        <v>0</v>
      </c>
      <c r="W171" s="32">
        <f t="shared" si="38"/>
        <v>0</v>
      </c>
      <c r="X171" s="34">
        <f t="shared" si="39"/>
        <v>0</v>
      </c>
      <c r="Y171" s="31">
        <f t="shared" si="40"/>
        <v>0</v>
      </c>
      <c r="Z171" s="110">
        <f t="shared" si="41"/>
        <v>0</v>
      </c>
    </row>
    <row r="172" spans="1:26" ht="17.25" x14ac:dyDescent="0.25">
      <c r="A172" s="46"/>
      <c r="B172" s="47"/>
      <c r="C172" s="47"/>
      <c r="D172" s="48"/>
      <c r="E172" s="49"/>
      <c r="F172" s="50"/>
      <c r="G172" s="50"/>
      <c r="H172" s="51"/>
      <c r="I172" s="51"/>
      <c r="J172" s="27">
        <f t="shared" si="28"/>
        <v>0</v>
      </c>
      <c r="K172" s="119" t="str">
        <f>IF(J172&gt;0,IF(J172&gt;305,"Errore! MAX 305",IF(NETWORKDAYS.INTL(F172,G172,11,'MENU TENDINA'!H$11:H$22)=J172,"ok","Errore! Verificare Giorni")),"")</f>
        <v/>
      </c>
      <c r="L172" s="104" t="str">
        <f>IF(J172&gt;0,NETWORKDAYS.INTL(F172,G172,11,'MENU TENDINA'!$H$11:$H$22),"")</f>
        <v/>
      </c>
      <c r="M172" s="85"/>
      <c r="N172" s="28">
        <f t="shared" si="29"/>
        <v>0</v>
      </c>
      <c r="O172" s="29">
        <f t="shared" si="30"/>
        <v>0</v>
      </c>
      <c r="P172" s="29">
        <f t="shared" si="31"/>
        <v>0</v>
      </c>
      <c r="Q172" s="29">
        <f t="shared" si="32"/>
        <v>0</v>
      </c>
      <c r="R172" s="30">
        <f t="shared" si="33"/>
        <v>0</v>
      </c>
      <c r="S172" s="95">
        <f t="shared" si="34"/>
        <v>0</v>
      </c>
      <c r="T172" s="32">
        <f t="shared" si="35"/>
        <v>0</v>
      </c>
      <c r="U172" s="32">
        <f t="shared" si="36"/>
        <v>0</v>
      </c>
      <c r="V172" s="34">
        <f t="shared" si="37"/>
        <v>0</v>
      </c>
      <c r="W172" s="32">
        <f t="shared" si="38"/>
        <v>0</v>
      </c>
      <c r="X172" s="34">
        <f t="shared" si="39"/>
        <v>0</v>
      </c>
      <c r="Y172" s="31">
        <f t="shared" si="40"/>
        <v>0</v>
      </c>
      <c r="Z172" s="110">
        <f t="shared" si="41"/>
        <v>0</v>
      </c>
    </row>
    <row r="173" spans="1:26" ht="17.25" x14ac:dyDescent="0.25">
      <c r="A173" s="46"/>
      <c r="B173" s="47"/>
      <c r="C173" s="47"/>
      <c r="D173" s="48"/>
      <c r="E173" s="49"/>
      <c r="F173" s="50"/>
      <c r="G173" s="50"/>
      <c r="H173" s="51"/>
      <c r="I173" s="51"/>
      <c r="J173" s="27">
        <f t="shared" si="28"/>
        <v>0</v>
      </c>
      <c r="K173" s="119" t="str">
        <f>IF(J173&gt;0,IF(J173&gt;305,"Errore! MAX 305",IF(NETWORKDAYS.INTL(F173,G173,11,'MENU TENDINA'!H$11:H$22)=J173,"ok","Errore! Verificare Giorni")),"")</f>
        <v/>
      </c>
      <c r="L173" s="104" t="str">
        <f>IF(J173&gt;0,NETWORKDAYS.INTL(F173,G173,11,'MENU TENDINA'!$H$11:$H$22),"")</f>
        <v/>
      </c>
      <c r="M173" s="85"/>
      <c r="N173" s="28">
        <f t="shared" si="29"/>
        <v>0</v>
      </c>
      <c r="O173" s="29">
        <f t="shared" si="30"/>
        <v>0</v>
      </c>
      <c r="P173" s="29">
        <f t="shared" si="31"/>
        <v>0</v>
      </c>
      <c r="Q173" s="29">
        <f t="shared" si="32"/>
        <v>0</v>
      </c>
      <c r="R173" s="30">
        <f t="shared" si="33"/>
        <v>0</v>
      </c>
      <c r="S173" s="95">
        <f t="shared" si="34"/>
        <v>0</v>
      </c>
      <c r="T173" s="32">
        <f t="shared" si="35"/>
        <v>0</v>
      </c>
      <c r="U173" s="32">
        <f t="shared" si="36"/>
        <v>0</v>
      </c>
      <c r="V173" s="34">
        <f t="shared" si="37"/>
        <v>0</v>
      </c>
      <c r="W173" s="32">
        <f t="shared" si="38"/>
        <v>0</v>
      </c>
      <c r="X173" s="34">
        <f t="shared" si="39"/>
        <v>0</v>
      </c>
      <c r="Y173" s="31">
        <f t="shared" si="40"/>
        <v>0</v>
      </c>
      <c r="Z173" s="110">
        <f t="shared" si="41"/>
        <v>0</v>
      </c>
    </row>
    <row r="174" spans="1:26" ht="17.25" x14ac:dyDescent="0.25">
      <c r="A174" s="46"/>
      <c r="B174" s="47"/>
      <c r="C174" s="47"/>
      <c r="D174" s="48"/>
      <c r="E174" s="49"/>
      <c r="F174" s="50"/>
      <c r="G174" s="50"/>
      <c r="H174" s="51"/>
      <c r="I174" s="51"/>
      <c r="J174" s="27">
        <f t="shared" si="28"/>
        <v>0</v>
      </c>
      <c r="K174" s="119" t="str">
        <f>IF(J174&gt;0,IF(J174&gt;305,"Errore! MAX 305",IF(NETWORKDAYS.INTL(F174,G174,11,'MENU TENDINA'!H$11:H$22)=J174,"ok","Errore! Verificare Giorni")),"")</f>
        <v/>
      </c>
      <c r="L174" s="104" t="str">
        <f>IF(J174&gt;0,NETWORKDAYS.INTL(F174,G174,11,'MENU TENDINA'!$H$11:$H$22),"")</f>
        <v/>
      </c>
      <c r="M174" s="85"/>
      <c r="N174" s="28">
        <f t="shared" si="29"/>
        <v>0</v>
      </c>
      <c r="O174" s="29">
        <f t="shared" si="30"/>
        <v>0</v>
      </c>
      <c r="P174" s="29">
        <f t="shared" si="31"/>
        <v>0</v>
      </c>
      <c r="Q174" s="29">
        <f t="shared" si="32"/>
        <v>0</v>
      </c>
      <c r="R174" s="30">
        <f t="shared" si="33"/>
        <v>0</v>
      </c>
      <c r="S174" s="95">
        <f t="shared" si="34"/>
        <v>0</v>
      </c>
      <c r="T174" s="32">
        <f t="shared" si="35"/>
        <v>0</v>
      </c>
      <c r="U174" s="32">
        <f t="shared" si="36"/>
        <v>0</v>
      </c>
      <c r="V174" s="34">
        <f t="shared" si="37"/>
        <v>0</v>
      </c>
      <c r="W174" s="32">
        <f t="shared" si="38"/>
        <v>0</v>
      </c>
      <c r="X174" s="34">
        <f t="shared" si="39"/>
        <v>0</v>
      </c>
      <c r="Y174" s="31">
        <f t="shared" si="40"/>
        <v>0</v>
      </c>
      <c r="Z174" s="110">
        <f t="shared" si="41"/>
        <v>0</v>
      </c>
    </row>
    <row r="175" spans="1:26" ht="17.25" x14ac:dyDescent="0.25">
      <c r="A175" s="46"/>
      <c r="B175" s="47"/>
      <c r="C175" s="47"/>
      <c r="D175" s="48"/>
      <c r="E175" s="49"/>
      <c r="F175" s="50"/>
      <c r="G175" s="50"/>
      <c r="H175" s="51"/>
      <c r="I175" s="51"/>
      <c r="J175" s="27">
        <f t="shared" si="28"/>
        <v>0</v>
      </c>
      <c r="K175" s="119" t="str">
        <f>IF(J175&gt;0,IF(J175&gt;305,"Errore! MAX 305",IF(NETWORKDAYS.INTL(F175,G175,11,'MENU TENDINA'!H$11:H$22)=J175,"ok","Errore! Verificare Giorni")),"")</f>
        <v/>
      </c>
      <c r="L175" s="104" t="str">
        <f>IF(J175&gt;0,NETWORKDAYS.INTL(F175,G175,11,'MENU TENDINA'!$H$11:$H$22),"")</f>
        <v/>
      </c>
      <c r="M175" s="85"/>
      <c r="N175" s="28">
        <f t="shared" si="29"/>
        <v>0</v>
      </c>
      <c r="O175" s="29">
        <f t="shared" si="30"/>
        <v>0</v>
      </c>
      <c r="P175" s="29">
        <f t="shared" si="31"/>
        <v>0</v>
      </c>
      <c r="Q175" s="29">
        <f t="shared" si="32"/>
        <v>0</v>
      </c>
      <c r="R175" s="30">
        <f t="shared" si="33"/>
        <v>0</v>
      </c>
      <c r="S175" s="95">
        <f t="shared" si="34"/>
        <v>0</v>
      </c>
      <c r="T175" s="32">
        <f t="shared" si="35"/>
        <v>0</v>
      </c>
      <c r="U175" s="32">
        <f t="shared" si="36"/>
        <v>0</v>
      </c>
      <c r="V175" s="34">
        <f t="shared" si="37"/>
        <v>0</v>
      </c>
      <c r="W175" s="32">
        <f t="shared" si="38"/>
        <v>0</v>
      </c>
      <c r="X175" s="34">
        <f t="shared" si="39"/>
        <v>0</v>
      </c>
      <c r="Y175" s="31">
        <f t="shared" si="40"/>
        <v>0</v>
      </c>
      <c r="Z175" s="110">
        <f t="shared" si="41"/>
        <v>0</v>
      </c>
    </row>
    <row r="176" spans="1:26" ht="17.25" x14ac:dyDescent="0.25">
      <c r="A176" s="46"/>
      <c r="B176" s="47"/>
      <c r="C176" s="47"/>
      <c r="D176" s="48"/>
      <c r="E176" s="49"/>
      <c r="F176" s="50"/>
      <c r="G176" s="50"/>
      <c r="H176" s="51"/>
      <c r="I176" s="51"/>
      <c r="J176" s="27">
        <f t="shared" si="28"/>
        <v>0</v>
      </c>
      <c r="K176" s="119" t="str">
        <f>IF(J176&gt;0,IF(J176&gt;305,"Errore! MAX 305",IF(NETWORKDAYS.INTL(F176,G176,11,'MENU TENDINA'!H$11:H$22)=J176,"ok","Errore! Verificare Giorni")),"")</f>
        <v/>
      </c>
      <c r="L176" s="104" t="str">
        <f>IF(J176&gt;0,NETWORKDAYS.INTL(F176,G176,11,'MENU TENDINA'!$H$11:$H$22),"")</f>
        <v/>
      </c>
      <c r="M176" s="85"/>
      <c r="N176" s="28">
        <f t="shared" si="29"/>
        <v>0</v>
      </c>
      <c r="O176" s="29">
        <f t="shared" si="30"/>
        <v>0</v>
      </c>
      <c r="P176" s="29">
        <f t="shared" si="31"/>
        <v>0</v>
      </c>
      <c r="Q176" s="29">
        <f t="shared" si="32"/>
        <v>0</v>
      </c>
      <c r="R176" s="30">
        <f t="shared" si="33"/>
        <v>0</v>
      </c>
      <c r="S176" s="95">
        <f t="shared" si="34"/>
        <v>0</v>
      </c>
      <c r="T176" s="32">
        <f t="shared" si="35"/>
        <v>0</v>
      </c>
      <c r="U176" s="32">
        <f t="shared" si="36"/>
        <v>0</v>
      </c>
      <c r="V176" s="34">
        <f t="shared" si="37"/>
        <v>0</v>
      </c>
      <c r="W176" s="32">
        <f t="shared" si="38"/>
        <v>0</v>
      </c>
      <c r="X176" s="34">
        <f t="shared" si="39"/>
        <v>0</v>
      </c>
      <c r="Y176" s="31">
        <f t="shared" si="40"/>
        <v>0</v>
      </c>
      <c r="Z176" s="110">
        <f t="shared" si="41"/>
        <v>0</v>
      </c>
    </row>
    <row r="177" spans="1:26" ht="17.25" x14ac:dyDescent="0.25">
      <c r="A177" s="46"/>
      <c r="B177" s="47"/>
      <c r="C177" s="47"/>
      <c r="D177" s="48"/>
      <c r="E177" s="49"/>
      <c r="F177" s="50"/>
      <c r="G177" s="50"/>
      <c r="H177" s="51"/>
      <c r="I177" s="51"/>
      <c r="J177" s="27">
        <f t="shared" si="28"/>
        <v>0</v>
      </c>
      <c r="K177" s="119" t="str">
        <f>IF(J177&gt;0,IF(J177&gt;305,"Errore! MAX 305",IF(NETWORKDAYS.INTL(F177,G177,11,'MENU TENDINA'!H$11:H$22)=J177,"ok","Errore! Verificare Giorni")),"")</f>
        <v/>
      </c>
      <c r="L177" s="104" t="str">
        <f>IF(J177&gt;0,NETWORKDAYS.INTL(F177,G177,11,'MENU TENDINA'!$H$11:$H$22),"")</f>
        <v/>
      </c>
      <c r="M177" s="85"/>
      <c r="N177" s="28">
        <f t="shared" si="29"/>
        <v>0</v>
      </c>
      <c r="O177" s="29">
        <f t="shared" si="30"/>
        <v>0</v>
      </c>
      <c r="P177" s="29">
        <f t="shared" si="31"/>
        <v>0</v>
      </c>
      <c r="Q177" s="29">
        <f t="shared" si="32"/>
        <v>0</v>
      </c>
      <c r="R177" s="30">
        <f t="shared" si="33"/>
        <v>0</v>
      </c>
      <c r="S177" s="95">
        <f t="shared" si="34"/>
        <v>0</v>
      </c>
      <c r="T177" s="32">
        <f t="shared" si="35"/>
        <v>0</v>
      </c>
      <c r="U177" s="32">
        <f t="shared" si="36"/>
        <v>0</v>
      </c>
      <c r="V177" s="34">
        <f t="shared" si="37"/>
        <v>0</v>
      </c>
      <c r="W177" s="32">
        <f t="shared" si="38"/>
        <v>0</v>
      </c>
      <c r="X177" s="34">
        <f t="shared" si="39"/>
        <v>0</v>
      </c>
      <c r="Y177" s="31">
        <f t="shared" si="40"/>
        <v>0</v>
      </c>
      <c r="Z177" s="110">
        <f t="shared" si="41"/>
        <v>0</v>
      </c>
    </row>
    <row r="178" spans="1:26" ht="17.25" x14ac:dyDescent="0.25">
      <c r="A178" s="46"/>
      <c r="B178" s="47"/>
      <c r="C178" s="47"/>
      <c r="D178" s="48"/>
      <c r="E178" s="49"/>
      <c r="F178" s="50"/>
      <c r="G178" s="50"/>
      <c r="H178" s="51"/>
      <c r="I178" s="51"/>
      <c r="J178" s="27">
        <f t="shared" si="28"/>
        <v>0</v>
      </c>
      <c r="K178" s="119" t="str">
        <f>IF(J178&gt;0,IF(J178&gt;305,"Errore! MAX 305",IF(NETWORKDAYS.INTL(F178,G178,11,'MENU TENDINA'!H$11:H$22)=J178,"ok","Errore! Verificare Giorni")),"")</f>
        <v/>
      </c>
      <c r="L178" s="104" t="str">
        <f>IF(J178&gt;0,NETWORKDAYS.INTL(F178,G178,11,'MENU TENDINA'!$H$11:$H$22),"")</f>
        <v/>
      </c>
      <c r="M178" s="85"/>
      <c r="N178" s="28">
        <f t="shared" si="29"/>
        <v>0</v>
      </c>
      <c r="O178" s="29">
        <f t="shared" si="30"/>
        <v>0</v>
      </c>
      <c r="P178" s="29">
        <f t="shared" si="31"/>
        <v>0</v>
      </c>
      <c r="Q178" s="29">
        <f t="shared" si="32"/>
        <v>0</v>
      </c>
      <c r="R178" s="30">
        <f t="shared" si="33"/>
        <v>0</v>
      </c>
      <c r="S178" s="95">
        <f t="shared" si="34"/>
        <v>0</v>
      </c>
      <c r="T178" s="32">
        <f t="shared" si="35"/>
        <v>0</v>
      </c>
      <c r="U178" s="32">
        <f t="shared" si="36"/>
        <v>0</v>
      </c>
      <c r="V178" s="34">
        <f t="shared" si="37"/>
        <v>0</v>
      </c>
      <c r="W178" s="32">
        <f t="shared" si="38"/>
        <v>0</v>
      </c>
      <c r="X178" s="34">
        <f t="shared" si="39"/>
        <v>0</v>
      </c>
      <c r="Y178" s="31">
        <f t="shared" si="40"/>
        <v>0</v>
      </c>
      <c r="Z178" s="110">
        <f t="shared" si="41"/>
        <v>0</v>
      </c>
    </row>
    <row r="179" spans="1:26" ht="17.25" x14ac:dyDescent="0.25">
      <c r="A179" s="46"/>
      <c r="B179" s="47"/>
      <c r="C179" s="47"/>
      <c r="D179" s="48"/>
      <c r="E179" s="49"/>
      <c r="F179" s="50"/>
      <c r="G179" s="50"/>
      <c r="H179" s="51"/>
      <c r="I179" s="51"/>
      <c r="J179" s="27">
        <f t="shared" si="28"/>
        <v>0</v>
      </c>
      <c r="K179" s="119" t="str">
        <f>IF(J179&gt;0,IF(J179&gt;305,"Errore! MAX 305",IF(NETWORKDAYS.INTL(F179,G179,11,'MENU TENDINA'!H$11:H$22)=J179,"ok","Errore! Verificare Giorni")),"")</f>
        <v/>
      </c>
      <c r="L179" s="104" t="str">
        <f>IF(J179&gt;0,NETWORKDAYS.INTL(F179,G179,11,'MENU TENDINA'!$H$11:$H$22),"")</f>
        <v/>
      </c>
      <c r="M179" s="85"/>
      <c r="N179" s="28">
        <f t="shared" si="29"/>
        <v>0</v>
      </c>
      <c r="O179" s="29">
        <f t="shared" si="30"/>
        <v>0</v>
      </c>
      <c r="P179" s="29">
        <f t="shared" si="31"/>
        <v>0</v>
      </c>
      <c r="Q179" s="29">
        <f t="shared" si="32"/>
        <v>0</v>
      </c>
      <c r="R179" s="30">
        <f t="shared" si="33"/>
        <v>0</v>
      </c>
      <c r="S179" s="95">
        <f t="shared" si="34"/>
        <v>0</v>
      </c>
      <c r="T179" s="32">
        <f t="shared" si="35"/>
        <v>0</v>
      </c>
      <c r="U179" s="32">
        <f t="shared" si="36"/>
        <v>0</v>
      </c>
      <c r="V179" s="34">
        <f t="shared" si="37"/>
        <v>0</v>
      </c>
      <c r="W179" s="32">
        <f t="shared" si="38"/>
        <v>0</v>
      </c>
      <c r="X179" s="34">
        <f t="shared" si="39"/>
        <v>0</v>
      </c>
      <c r="Y179" s="31">
        <f t="shared" si="40"/>
        <v>0</v>
      </c>
      <c r="Z179" s="110">
        <f t="shared" si="41"/>
        <v>0</v>
      </c>
    </row>
    <row r="180" spans="1:26" ht="17.25" x14ac:dyDescent="0.25">
      <c r="A180" s="46"/>
      <c r="B180" s="47"/>
      <c r="C180" s="47"/>
      <c r="D180" s="48"/>
      <c r="E180" s="49"/>
      <c r="F180" s="50"/>
      <c r="G180" s="50"/>
      <c r="H180" s="51"/>
      <c r="I180" s="51"/>
      <c r="J180" s="27">
        <f t="shared" si="28"/>
        <v>0</v>
      </c>
      <c r="K180" s="119" t="str">
        <f>IF(J180&gt;0,IF(J180&gt;305,"Errore! MAX 305",IF(NETWORKDAYS.INTL(F180,G180,11,'MENU TENDINA'!H$11:H$22)=J180,"ok","Errore! Verificare Giorni")),"")</f>
        <v/>
      </c>
      <c r="L180" s="104" t="str">
        <f>IF(J180&gt;0,NETWORKDAYS.INTL(F180,G180,11,'MENU TENDINA'!$H$11:$H$22),"")</f>
        <v/>
      </c>
      <c r="M180" s="85"/>
      <c r="N180" s="28">
        <f t="shared" si="29"/>
        <v>0</v>
      </c>
      <c r="O180" s="29">
        <f t="shared" si="30"/>
        <v>0</v>
      </c>
      <c r="P180" s="29">
        <f t="shared" si="31"/>
        <v>0</v>
      </c>
      <c r="Q180" s="29">
        <f t="shared" si="32"/>
        <v>0</v>
      </c>
      <c r="R180" s="30">
        <f t="shared" si="33"/>
        <v>0</v>
      </c>
      <c r="S180" s="95">
        <f t="shared" si="34"/>
        <v>0</v>
      </c>
      <c r="T180" s="32">
        <f t="shared" si="35"/>
        <v>0</v>
      </c>
      <c r="U180" s="32">
        <f t="shared" si="36"/>
        <v>0</v>
      </c>
      <c r="V180" s="34">
        <f t="shared" si="37"/>
        <v>0</v>
      </c>
      <c r="W180" s="32">
        <f t="shared" si="38"/>
        <v>0</v>
      </c>
      <c r="X180" s="34">
        <f t="shared" si="39"/>
        <v>0</v>
      </c>
      <c r="Y180" s="31">
        <f t="shared" si="40"/>
        <v>0</v>
      </c>
      <c r="Z180" s="110">
        <f t="shared" si="41"/>
        <v>0</v>
      </c>
    </row>
    <row r="181" spans="1:26" ht="17.25" x14ac:dyDescent="0.25">
      <c r="A181" s="46"/>
      <c r="B181" s="47"/>
      <c r="C181" s="47"/>
      <c r="D181" s="48"/>
      <c r="E181" s="49"/>
      <c r="F181" s="50"/>
      <c r="G181" s="50"/>
      <c r="H181" s="51"/>
      <c r="I181" s="51"/>
      <c r="J181" s="27">
        <f t="shared" si="28"/>
        <v>0</v>
      </c>
      <c r="K181" s="119" t="str">
        <f>IF(J181&gt;0,IF(J181&gt;305,"Errore! MAX 305",IF(NETWORKDAYS.INTL(F181,G181,11,'MENU TENDINA'!H$11:H$22)=J181,"ok","Errore! Verificare Giorni")),"")</f>
        <v/>
      </c>
      <c r="L181" s="104" t="str">
        <f>IF(J181&gt;0,NETWORKDAYS.INTL(F181,G181,11,'MENU TENDINA'!$H$11:$H$22),"")</f>
        <v/>
      </c>
      <c r="M181" s="85"/>
      <c r="N181" s="28">
        <f t="shared" si="29"/>
        <v>0</v>
      </c>
      <c r="O181" s="29">
        <f t="shared" si="30"/>
        <v>0</v>
      </c>
      <c r="P181" s="29">
        <f t="shared" si="31"/>
        <v>0</v>
      </c>
      <c r="Q181" s="29">
        <f t="shared" si="32"/>
        <v>0</v>
      </c>
      <c r="R181" s="30">
        <f t="shared" si="33"/>
        <v>0</v>
      </c>
      <c r="S181" s="95">
        <f t="shared" si="34"/>
        <v>0</v>
      </c>
      <c r="T181" s="32">
        <f t="shared" si="35"/>
        <v>0</v>
      </c>
      <c r="U181" s="32">
        <f t="shared" si="36"/>
        <v>0</v>
      </c>
      <c r="V181" s="34">
        <f t="shared" si="37"/>
        <v>0</v>
      </c>
      <c r="W181" s="32">
        <f t="shared" si="38"/>
        <v>0</v>
      </c>
      <c r="X181" s="34">
        <f t="shared" si="39"/>
        <v>0</v>
      </c>
      <c r="Y181" s="31">
        <f t="shared" si="40"/>
        <v>0</v>
      </c>
      <c r="Z181" s="110">
        <f t="shared" si="41"/>
        <v>0</v>
      </c>
    </row>
    <row r="182" spans="1:26" ht="17.25" x14ac:dyDescent="0.25">
      <c r="A182" s="46"/>
      <c r="B182" s="47"/>
      <c r="C182" s="47"/>
      <c r="D182" s="48"/>
      <c r="E182" s="49"/>
      <c r="F182" s="50"/>
      <c r="G182" s="50"/>
      <c r="H182" s="51"/>
      <c r="I182" s="51"/>
      <c r="J182" s="27">
        <f t="shared" si="28"/>
        <v>0</v>
      </c>
      <c r="K182" s="119" t="str">
        <f>IF(J182&gt;0,IF(J182&gt;305,"Errore! MAX 305",IF(NETWORKDAYS.INTL(F182,G182,11,'MENU TENDINA'!H$11:H$22)=J182,"ok","Errore! Verificare Giorni")),"")</f>
        <v/>
      </c>
      <c r="L182" s="104" t="str">
        <f>IF(J182&gt;0,NETWORKDAYS.INTL(F182,G182,11,'MENU TENDINA'!$H$11:$H$22),"")</f>
        <v/>
      </c>
      <c r="M182" s="85"/>
      <c r="N182" s="28">
        <f t="shared" si="29"/>
        <v>0</v>
      </c>
      <c r="O182" s="29">
        <f t="shared" si="30"/>
        <v>0</v>
      </c>
      <c r="P182" s="29">
        <f t="shared" si="31"/>
        <v>0</v>
      </c>
      <c r="Q182" s="29">
        <f t="shared" si="32"/>
        <v>0</v>
      </c>
      <c r="R182" s="30">
        <f t="shared" si="33"/>
        <v>0</v>
      </c>
      <c r="S182" s="95">
        <f t="shared" si="34"/>
        <v>0</v>
      </c>
      <c r="T182" s="32">
        <f t="shared" si="35"/>
        <v>0</v>
      </c>
      <c r="U182" s="32">
        <f t="shared" si="36"/>
        <v>0</v>
      </c>
      <c r="V182" s="34">
        <f t="shared" si="37"/>
        <v>0</v>
      </c>
      <c r="W182" s="32">
        <f t="shared" si="38"/>
        <v>0</v>
      </c>
      <c r="X182" s="34">
        <f t="shared" si="39"/>
        <v>0</v>
      </c>
      <c r="Y182" s="31">
        <f t="shared" si="40"/>
        <v>0</v>
      </c>
      <c r="Z182" s="110">
        <f t="shared" si="41"/>
        <v>0</v>
      </c>
    </row>
    <row r="183" spans="1:26" ht="17.25" x14ac:dyDescent="0.25">
      <c r="A183" s="46"/>
      <c r="B183" s="47"/>
      <c r="C183" s="47"/>
      <c r="D183" s="48"/>
      <c r="E183" s="49"/>
      <c r="F183" s="50"/>
      <c r="G183" s="50"/>
      <c r="H183" s="51"/>
      <c r="I183" s="51"/>
      <c r="J183" s="27">
        <f t="shared" si="28"/>
        <v>0</v>
      </c>
      <c r="K183" s="119" t="str">
        <f>IF(J183&gt;0,IF(J183&gt;305,"Errore! MAX 305",IF(NETWORKDAYS.INTL(F183,G183,11,'MENU TENDINA'!H$11:H$22)=J183,"ok","Errore! Verificare Giorni")),"")</f>
        <v/>
      </c>
      <c r="L183" s="104" t="str">
        <f>IF(J183&gt;0,NETWORKDAYS.INTL(F183,G183,11,'MENU TENDINA'!$H$11:$H$22),"")</f>
        <v/>
      </c>
      <c r="M183" s="85"/>
      <c r="N183" s="28">
        <f t="shared" si="29"/>
        <v>0</v>
      </c>
      <c r="O183" s="29">
        <f t="shared" si="30"/>
        <v>0</v>
      </c>
      <c r="P183" s="29">
        <f t="shared" si="31"/>
        <v>0</v>
      </c>
      <c r="Q183" s="29">
        <f t="shared" si="32"/>
        <v>0</v>
      </c>
      <c r="R183" s="30">
        <f t="shared" si="33"/>
        <v>0</v>
      </c>
      <c r="S183" s="95">
        <f t="shared" si="34"/>
        <v>0</v>
      </c>
      <c r="T183" s="32">
        <f t="shared" si="35"/>
        <v>0</v>
      </c>
      <c r="U183" s="32">
        <f t="shared" si="36"/>
        <v>0</v>
      </c>
      <c r="V183" s="34">
        <f t="shared" si="37"/>
        <v>0</v>
      </c>
      <c r="W183" s="32">
        <f t="shared" si="38"/>
        <v>0</v>
      </c>
      <c r="X183" s="34">
        <f t="shared" si="39"/>
        <v>0</v>
      </c>
      <c r="Y183" s="31">
        <f t="shared" si="40"/>
        <v>0</v>
      </c>
      <c r="Z183" s="110">
        <f t="shared" si="41"/>
        <v>0</v>
      </c>
    </row>
    <row r="184" spans="1:26" ht="17.25" x14ac:dyDescent="0.25">
      <c r="A184" s="46"/>
      <c r="B184" s="47"/>
      <c r="C184" s="47"/>
      <c r="D184" s="48"/>
      <c r="E184" s="49"/>
      <c r="F184" s="50"/>
      <c r="G184" s="50"/>
      <c r="H184" s="51"/>
      <c r="I184" s="51"/>
      <c r="J184" s="27">
        <f t="shared" si="28"/>
        <v>0</v>
      </c>
      <c r="K184" s="119" t="str">
        <f>IF(J184&gt;0,IF(J184&gt;305,"Errore! MAX 305",IF(NETWORKDAYS.INTL(F184,G184,11,'MENU TENDINA'!H$11:H$22)=J184,"ok","Errore! Verificare Giorni")),"")</f>
        <v/>
      </c>
      <c r="L184" s="104" t="str">
        <f>IF(J184&gt;0,NETWORKDAYS.INTL(F184,G184,11,'MENU TENDINA'!$H$11:$H$22),"")</f>
        <v/>
      </c>
      <c r="M184" s="85"/>
      <c r="N184" s="28">
        <f t="shared" si="29"/>
        <v>0</v>
      </c>
      <c r="O184" s="29">
        <f t="shared" si="30"/>
        <v>0</v>
      </c>
      <c r="P184" s="29">
        <f t="shared" si="31"/>
        <v>0</v>
      </c>
      <c r="Q184" s="29">
        <f t="shared" si="32"/>
        <v>0</v>
      </c>
      <c r="R184" s="30">
        <f t="shared" si="33"/>
        <v>0</v>
      </c>
      <c r="S184" s="95">
        <f t="shared" si="34"/>
        <v>0</v>
      </c>
      <c r="T184" s="32">
        <f t="shared" si="35"/>
        <v>0</v>
      </c>
      <c r="U184" s="32">
        <f t="shared" si="36"/>
        <v>0</v>
      </c>
      <c r="V184" s="34">
        <f t="shared" si="37"/>
        <v>0</v>
      </c>
      <c r="W184" s="32">
        <f t="shared" si="38"/>
        <v>0</v>
      </c>
      <c r="X184" s="34">
        <f t="shared" si="39"/>
        <v>0</v>
      </c>
      <c r="Y184" s="31">
        <f t="shared" si="40"/>
        <v>0</v>
      </c>
      <c r="Z184" s="110">
        <f t="shared" si="41"/>
        <v>0</v>
      </c>
    </row>
    <row r="185" spans="1:26" ht="17.25" x14ac:dyDescent="0.25">
      <c r="A185" s="46"/>
      <c r="B185" s="47"/>
      <c r="C185" s="47"/>
      <c r="D185" s="48"/>
      <c r="E185" s="49"/>
      <c r="F185" s="50"/>
      <c r="G185" s="50"/>
      <c r="H185" s="51"/>
      <c r="I185" s="51"/>
      <c r="J185" s="27">
        <f t="shared" si="28"/>
        <v>0</v>
      </c>
      <c r="K185" s="119" t="str">
        <f>IF(J185&gt;0,IF(J185&gt;305,"Errore! MAX 305",IF(NETWORKDAYS.INTL(F185,G185,11,'MENU TENDINA'!H$11:H$22)=J185,"ok","Errore! Verificare Giorni")),"")</f>
        <v/>
      </c>
      <c r="L185" s="104" t="str">
        <f>IF(J185&gt;0,NETWORKDAYS.INTL(F185,G185,11,'MENU TENDINA'!$H$11:$H$22),"")</f>
        <v/>
      </c>
      <c r="M185" s="85"/>
      <c r="N185" s="28">
        <f t="shared" si="29"/>
        <v>0</v>
      </c>
      <c r="O185" s="29">
        <f t="shared" si="30"/>
        <v>0</v>
      </c>
      <c r="P185" s="29">
        <f t="shared" si="31"/>
        <v>0</v>
      </c>
      <c r="Q185" s="29">
        <f t="shared" si="32"/>
        <v>0</v>
      </c>
      <c r="R185" s="30">
        <f t="shared" si="33"/>
        <v>0</v>
      </c>
      <c r="S185" s="95">
        <f t="shared" si="34"/>
        <v>0</v>
      </c>
      <c r="T185" s="32">
        <f t="shared" si="35"/>
        <v>0</v>
      </c>
      <c r="U185" s="32">
        <f t="shared" si="36"/>
        <v>0</v>
      </c>
      <c r="V185" s="34">
        <f t="shared" si="37"/>
        <v>0</v>
      </c>
      <c r="W185" s="32">
        <f t="shared" si="38"/>
        <v>0</v>
      </c>
      <c r="X185" s="34">
        <f t="shared" si="39"/>
        <v>0</v>
      </c>
      <c r="Y185" s="31">
        <f t="shared" si="40"/>
        <v>0</v>
      </c>
      <c r="Z185" s="110">
        <f t="shared" si="41"/>
        <v>0</v>
      </c>
    </row>
    <row r="186" spans="1:26" ht="17.25" x14ac:dyDescent="0.25">
      <c r="A186" s="46"/>
      <c r="B186" s="47"/>
      <c r="C186" s="47"/>
      <c r="D186" s="48"/>
      <c r="E186" s="49"/>
      <c r="F186" s="50"/>
      <c r="G186" s="50"/>
      <c r="H186" s="51"/>
      <c r="I186" s="51"/>
      <c r="J186" s="27">
        <f t="shared" si="28"/>
        <v>0</v>
      </c>
      <c r="K186" s="119" t="str">
        <f>IF(J186&gt;0,IF(J186&gt;305,"Errore! MAX 305",IF(NETWORKDAYS.INTL(F186,G186,11,'MENU TENDINA'!H$11:H$22)=J186,"ok","Errore! Verificare Giorni")),"")</f>
        <v/>
      </c>
      <c r="L186" s="104" t="str">
        <f>IF(J186&gt;0,NETWORKDAYS.INTL(F186,G186,11,'MENU TENDINA'!$H$11:$H$22),"")</f>
        <v/>
      </c>
      <c r="M186" s="85"/>
      <c r="N186" s="28">
        <f t="shared" si="29"/>
        <v>0</v>
      </c>
      <c r="O186" s="29">
        <f t="shared" si="30"/>
        <v>0</v>
      </c>
      <c r="P186" s="29">
        <f t="shared" si="31"/>
        <v>0</v>
      </c>
      <c r="Q186" s="29">
        <f t="shared" si="32"/>
        <v>0</v>
      </c>
      <c r="R186" s="30">
        <f t="shared" si="33"/>
        <v>0</v>
      </c>
      <c r="S186" s="95">
        <f t="shared" si="34"/>
        <v>0</v>
      </c>
      <c r="T186" s="32">
        <f t="shared" si="35"/>
        <v>0</v>
      </c>
      <c r="U186" s="32">
        <f t="shared" si="36"/>
        <v>0</v>
      </c>
      <c r="V186" s="34">
        <f t="shared" si="37"/>
        <v>0</v>
      </c>
      <c r="W186" s="32">
        <f t="shared" si="38"/>
        <v>0</v>
      </c>
      <c r="X186" s="34">
        <f t="shared" si="39"/>
        <v>0</v>
      </c>
      <c r="Y186" s="31">
        <f t="shared" si="40"/>
        <v>0</v>
      </c>
      <c r="Z186" s="110">
        <f t="shared" si="41"/>
        <v>0</v>
      </c>
    </row>
    <row r="187" spans="1:26" ht="17.25" x14ac:dyDescent="0.25">
      <c r="A187" s="46"/>
      <c r="B187" s="47"/>
      <c r="C187" s="47"/>
      <c r="D187" s="48"/>
      <c r="E187" s="49"/>
      <c r="F187" s="50"/>
      <c r="G187" s="50"/>
      <c r="H187" s="51"/>
      <c r="I187" s="51"/>
      <c r="J187" s="27">
        <f t="shared" si="28"/>
        <v>0</v>
      </c>
      <c r="K187" s="119" t="str">
        <f>IF(J187&gt;0,IF(J187&gt;305,"Errore! MAX 305",IF(NETWORKDAYS.INTL(F187,G187,11,'MENU TENDINA'!H$11:H$22)=J187,"ok","Errore! Verificare Giorni")),"")</f>
        <v/>
      </c>
      <c r="L187" s="104" t="str">
        <f>IF(J187&gt;0,NETWORKDAYS.INTL(F187,G187,11,'MENU TENDINA'!$H$11:$H$22),"")</f>
        <v/>
      </c>
      <c r="M187" s="85"/>
      <c r="N187" s="28">
        <f t="shared" si="29"/>
        <v>0</v>
      </c>
      <c r="O187" s="29">
        <f t="shared" si="30"/>
        <v>0</v>
      </c>
      <c r="P187" s="29">
        <f t="shared" si="31"/>
        <v>0</v>
      </c>
      <c r="Q187" s="29">
        <f t="shared" si="32"/>
        <v>0</v>
      </c>
      <c r="R187" s="30">
        <f t="shared" si="33"/>
        <v>0</v>
      </c>
      <c r="S187" s="95">
        <f t="shared" si="34"/>
        <v>0</v>
      </c>
      <c r="T187" s="32">
        <f t="shared" si="35"/>
        <v>0</v>
      </c>
      <c r="U187" s="32">
        <f t="shared" si="36"/>
        <v>0</v>
      </c>
      <c r="V187" s="34">
        <f t="shared" si="37"/>
        <v>0</v>
      </c>
      <c r="W187" s="32">
        <f t="shared" si="38"/>
        <v>0</v>
      </c>
      <c r="X187" s="34">
        <f t="shared" si="39"/>
        <v>0</v>
      </c>
      <c r="Y187" s="31">
        <f t="shared" si="40"/>
        <v>0</v>
      </c>
      <c r="Z187" s="110">
        <f t="shared" si="41"/>
        <v>0</v>
      </c>
    </row>
    <row r="188" spans="1:26" ht="17.25" x14ac:dyDescent="0.25">
      <c r="A188" s="46"/>
      <c r="B188" s="47"/>
      <c r="C188" s="47"/>
      <c r="D188" s="48"/>
      <c r="E188" s="49"/>
      <c r="F188" s="50"/>
      <c r="G188" s="50"/>
      <c r="H188" s="51"/>
      <c r="I188" s="51"/>
      <c r="J188" s="27">
        <f t="shared" si="28"/>
        <v>0</v>
      </c>
      <c r="K188" s="119" t="str">
        <f>IF(J188&gt;0,IF(J188&gt;305,"Errore! MAX 305",IF(NETWORKDAYS.INTL(F188,G188,11,'MENU TENDINA'!H$11:H$22)=J188,"ok","Errore! Verificare Giorni")),"")</f>
        <v/>
      </c>
      <c r="L188" s="104" t="str">
        <f>IF(J188&gt;0,NETWORKDAYS.INTL(F188,G188,11,'MENU TENDINA'!$H$11:$H$22),"")</f>
        <v/>
      </c>
      <c r="M188" s="85"/>
      <c r="N188" s="28">
        <f t="shared" si="29"/>
        <v>0</v>
      </c>
      <c r="O188" s="29">
        <f t="shared" si="30"/>
        <v>0</v>
      </c>
      <c r="P188" s="29">
        <f t="shared" si="31"/>
        <v>0</v>
      </c>
      <c r="Q188" s="29">
        <f t="shared" si="32"/>
        <v>0</v>
      </c>
      <c r="R188" s="30">
        <f t="shared" si="33"/>
        <v>0</v>
      </c>
      <c r="S188" s="95">
        <f t="shared" si="34"/>
        <v>0</v>
      </c>
      <c r="T188" s="32">
        <f t="shared" si="35"/>
        <v>0</v>
      </c>
      <c r="U188" s="32">
        <f t="shared" si="36"/>
        <v>0</v>
      </c>
      <c r="V188" s="34">
        <f t="shared" si="37"/>
        <v>0</v>
      </c>
      <c r="W188" s="32">
        <f t="shared" si="38"/>
        <v>0</v>
      </c>
      <c r="X188" s="34">
        <f t="shared" si="39"/>
        <v>0</v>
      </c>
      <c r="Y188" s="31">
        <f t="shared" si="40"/>
        <v>0</v>
      </c>
      <c r="Z188" s="110">
        <f t="shared" si="41"/>
        <v>0</v>
      </c>
    </row>
    <row r="189" spans="1:26" ht="17.25" x14ac:dyDescent="0.25">
      <c r="A189" s="46"/>
      <c r="B189" s="47"/>
      <c r="C189" s="47"/>
      <c r="D189" s="48"/>
      <c r="E189" s="49"/>
      <c r="F189" s="50"/>
      <c r="G189" s="50"/>
      <c r="H189" s="51"/>
      <c r="I189" s="51"/>
      <c r="J189" s="27">
        <f t="shared" si="28"/>
        <v>0</v>
      </c>
      <c r="K189" s="119" t="str">
        <f>IF(J189&gt;0,IF(J189&gt;305,"Errore! MAX 305",IF(NETWORKDAYS.INTL(F189,G189,11,'MENU TENDINA'!H$11:H$22)=J189,"ok","Errore! Verificare Giorni")),"")</f>
        <v/>
      </c>
      <c r="L189" s="104" t="str">
        <f>IF(J189&gt;0,NETWORKDAYS.INTL(F189,G189,11,'MENU TENDINA'!$H$11:$H$22),"")</f>
        <v/>
      </c>
      <c r="M189" s="85"/>
      <c r="N189" s="28">
        <f t="shared" si="29"/>
        <v>0</v>
      </c>
      <c r="O189" s="29">
        <f t="shared" si="30"/>
        <v>0</v>
      </c>
      <c r="P189" s="29">
        <f t="shared" si="31"/>
        <v>0</v>
      </c>
      <c r="Q189" s="29">
        <f t="shared" si="32"/>
        <v>0</v>
      </c>
      <c r="R189" s="30">
        <f t="shared" si="33"/>
        <v>0</v>
      </c>
      <c r="S189" s="95">
        <f t="shared" si="34"/>
        <v>0</v>
      </c>
      <c r="T189" s="32">
        <f t="shared" si="35"/>
        <v>0</v>
      </c>
      <c r="U189" s="32">
        <f t="shared" si="36"/>
        <v>0</v>
      </c>
      <c r="V189" s="34">
        <f t="shared" si="37"/>
        <v>0</v>
      </c>
      <c r="W189" s="32">
        <f t="shared" si="38"/>
        <v>0</v>
      </c>
      <c r="X189" s="34">
        <f t="shared" si="39"/>
        <v>0</v>
      </c>
      <c r="Y189" s="31">
        <f t="shared" si="40"/>
        <v>0</v>
      </c>
      <c r="Z189" s="110">
        <f t="shared" si="41"/>
        <v>0</v>
      </c>
    </row>
    <row r="190" spans="1:26" ht="17.25" x14ac:dyDescent="0.25">
      <c r="A190" s="46"/>
      <c r="B190" s="47"/>
      <c r="C190" s="47"/>
      <c r="D190" s="48"/>
      <c r="E190" s="49"/>
      <c r="F190" s="50"/>
      <c r="G190" s="50"/>
      <c r="H190" s="51"/>
      <c r="I190" s="51"/>
      <c r="J190" s="27">
        <f t="shared" si="28"/>
        <v>0</v>
      </c>
      <c r="K190" s="119" t="str">
        <f>IF(J190&gt;0,IF(J190&gt;305,"Errore! MAX 305",IF(NETWORKDAYS.INTL(F190,G190,11,'MENU TENDINA'!H$11:H$22)=J190,"ok","Errore! Verificare Giorni")),"")</f>
        <v/>
      </c>
      <c r="L190" s="104" t="str">
        <f>IF(J190&gt;0,NETWORKDAYS.INTL(F190,G190,11,'MENU TENDINA'!$H$11:$H$22),"")</f>
        <v/>
      </c>
      <c r="M190" s="85"/>
      <c r="N190" s="28">
        <f t="shared" si="29"/>
        <v>0</v>
      </c>
      <c r="O190" s="29">
        <f t="shared" si="30"/>
        <v>0</v>
      </c>
      <c r="P190" s="29">
        <f t="shared" si="31"/>
        <v>0</v>
      </c>
      <c r="Q190" s="29">
        <f t="shared" si="32"/>
        <v>0</v>
      </c>
      <c r="R190" s="30">
        <f t="shared" si="33"/>
        <v>0</v>
      </c>
      <c r="S190" s="95">
        <f t="shared" si="34"/>
        <v>0</v>
      </c>
      <c r="T190" s="32">
        <f t="shared" si="35"/>
        <v>0</v>
      </c>
      <c r="U190" s="32">
        <f t="shared" si="36"/>
        <v>0</v>
      </c>
      <c r="V190" s="34">
        <f t="shared" si="37"/>
        <v>0</v>
      </c>
      <c r="W190" s="32">
        <f t="shared" si="38"/>
        <v>0</v>
      </c>
      <c r="X190" s="34">
        <f t="shared" si="39"/>
        <v>0</v>
      </c>
      <c r="Y190" s="31">
        <f t="shared" si="40"/>
        <v>0</v>
      </c>
      <c r="Z190" s="110">
        <f t="shared" si="41"/>
        <v>0</v>
      </c>
    </row>
    <row r="191" spans="1:26" ht="17.25" x14ac:dyDescent="0.25">
      <c r="A191" s="46"/>
      <c r="B191" s="47"/>
      <c r="C191" s="47"/>
      <c r="D191" s="48"/>
      <c r="E191" s="49"/>
      <c r="F191" s="50"/>
      <c r="G191" s="50"/>
      <c r="H191" s="51"/>
      <c r="I191" s="51"/>
      <c r="J191" s="27">
        <f t="shared" si="28"/>
        <v>0</v>
      </c>
      <c r="K191" s="119" t="str">
        <f>IF(J191&gt;0,IF(J191&gt;305,"Errore! MAX 305",IF(NETWORKDAYS.INTL(F191,G191,11,'MENU TENDINA'!H$11:H$22)=J191,"ok","Errore! Verificare Giorni")),"")</f>
        <v/>
      </c>
      <c r="L191" s="104" t="str">
        <f>IF(J191&gt;0,NETWORKDAYS.INTL(F191,G191,11,'MENU TENDINA'!$H$11:$H$22),"")</f>
        <v/>
      </c>
      <c r="M191" s="85"/>
      <c r="N191" s="28">
        <f t="shared" si="29"/>
        <v>0</v>
      </c>
      <c r="O191" s="29">
        <f t="shared" si="30"/>
        <v>0</v>
      </c>
      <c r="P191" s="29">
        <f t="shared" si="31"/>
        <v>0</v>
      </c>
      <c r="Q191" s="29">
        <f t="shared" si="32"/>
        <v>0</v>
      </c>
      <c r="R191" s="30">
        <f t="shared" si="33"/>
        <v>0</v>
      </c>
      <c r="S191" s="95">
        <f t="shared" si="34"/>
        <v>0</v>
      </c>
      <c r="T191" s="32">
        <f t="shared" si="35"/>
        <v>0</v>
      </c>
      <c r="U191" s="32">
        <f t="shared" si="36"/>
        <v>0</v>
      </c>
      <c r="V191" s="34">
        <f t="shared" si="37"/>
        <v>0</v>
      </c>
      <c r="W191" s="32">
        <f t="shared" si="38"/>
        <v>0</v>
      </c>
      <c r="X191" s="34">
        <f t="shared" si="39"/>
        <v>0</v>
      </c>
      <c r="Y191" s="31">
        <f t="shared" si="40"/>
        <v>0</v>
      </c>
      <c r="Z191" s="110">
        <f t="shared" si="41"/>
        <v>0</v>
      </c>
    </row>
    <row r="192" spans="1:26" ht="17.25" x14ac:dyDescent="0.25">
      <c r="A192" s="46"/>
      <c r="B192" s="47"/>
      <c r="C192" s="47"/>
      <c r="D192" s="48"/>
      <c r="E192" s="49"/>
      <c r="F192" s="50"/>
      <c r="G192" s="50"/>
      <c r="H192" s="51"/>
      <c r="I192" s="51"/>
      <c r="J192" s="27">
        <f t="shared" si="28"/>
        <v>0</v>
      </c>
      <c r="K192" s="119" t="str">
        <f>IF(J192&gt;0,IF(J192&gt;305,"Errore! MAX 305",IF(NETWORKDAYS.INTL(F192,G192,11,'MENU TENDINA'!H$11:H$22)=J192,"ok","Errore! Verificare Giorni")),"")</f>
        <v/>
      </c>
      <c r="L192" s="104" t="str">
        <f>IF(J192&gt;0,NETWORKDAYS.INTL(F192,G192,11,'MENU TENDINA'!$H$11:$H$22),"")</f>
        <v/>
      </c>
      <c r="M192" s="85"/>
      <c r="N192" s="28">
        <f t="shared" si="29"/>
        <v>0</v>
      </c>
      <c r="O192" s="29">
        <f t="shared" si="30"/>
        <v>0</v>
      </c>
      <c r="P192" s="29">
        <f t="shared" si="31"/>
        <v>0</v>
      </c>
      <c r="Q192" s="29">
        <f t="shared" si="32"/>
        <v>0</v>
      </c>
      <c r="R192" s="30">
        <f t="shared" si="33"/>
        <v>0</v>
      </c>
      <c r="S192" s="95">
        <f t="shared" si="34"/>
        <v>0</v>
      </c>
      <c r="T192" s="32">
        <f t="shared" si="35"/>
        <v>0</v>
      </c>
      <c r="U192" s="32">
        <f t="shared" si="36"/>
        <v>0</v>
      </c>
      <c r="V192" s="34">
        <f t="shared" si="37"/>
        <v>0</v>
      </c>
      <c r="W192" s="32">
        <f t="shared" si="38"/>
        <v>0</v>
      </c>
      <c r="X192" s="34">
        <f t="shared" si="39"/>
        <v>0</v>
      </c>
      <c r="Y192" s="31">
        <f t="shared" si="40"/>
        <v>0</v>
      </c>
      <c r="Z192" s="110">
        <f t="shared" si="41"/>
        <v>0</v>
      </c>
    </row>
    <row r="193" spans="1:26" ht="17.25" x14ac:dyDescent="0.25">
      <c r="A193" s="46"/>
      <c r="B193" s="47"/>
      <c r="C193" s="47"/>
      <c r="D193" s="48"/>
      <c r="E193" s="49"/>
      <c r="F193" s="50"/>
      <c r="G193" s="50"/>
      <c r="H193" s="51"/>
      <c r="I193" s="51"/>
      <c r="J193" s="27">
        <f t="shared" si="28"/>
        <v>0</v>
      </c>
      <c r="K193" s="119" t="str">
        <f>IF(J193&gt;0,IF(J193&gt;305,"Errore! MAX 305",IF(NETWORKDAYS.INTL(F193,G193,11,'MENU TENDINA'!H$11:H$22)=J193,"ok","Errore! Verificare Giorni")),"")</f>
        <v/>
      </c>
      <c r="L193" s="104" t="str">
        <f>IF(J193&gt;0,NETWORKDAYS.INTL(F193,G193,11,'MENU TENDINA'!$H$11:$H$22),"")</f>
        <v/>
      </c>
      <c r="M193" s="85"/>
      <c r="N193" s="28">
        <f t="shared" si="29"/>
        <v>0</v>
      </c>
      <c r="O193" s="29">
        <f t="shared" si="30"/>
        <v>0</v>
      </c>
      <c r="P193" s="29">
        <f t="shared" si="31"/>
        <v>0</v>
      </c>
      <c r="Q193" s="29">
        <f t="shared" si="32"/>
        <v>0</v>
      </c>
      <c r="R193" s="30">
        <f t="shared" si="33"/>
        <v>0</v>
      </c>
      <c r="S193" s="95">
        <f t="shared" si="34"/>
        <v>0</v>
      </c>
      <c r="T193" s="32">
        <f t="shared" si="35"/>
        <v>0</v>
      </c>
      <c r="U193" s="32">
        <f t="shared" si="36"/>
        <v>0</v>
      </c>
      <c r="V193" s="34">
        <f t="shared" si="37"/>
        <v>0</v>
      </c>
      <c r="W193" s="32">
        <f t="shared" si="38"/>
        <v>0</v>
      </c>
      <c r="X193" s="34">
        <f t="shared" si="39"/>
        <v>0</v>
      </c>
      <c r="Y193" s="31">
        <f t="shared" si="40"/>
        <v>0</v>
      </c>
      <c r="Z193" s="110">
        <f t="shared" si="41"/>
        <v>0</v>
      </c>
    </row>
    <row r="194" spans="1:26" ht="17.25" x14ac:dyDescent="0.25">
      <c r="A194" s="46"/>
      <c r="B194" s="47"/>
      <c r="C194" s="47"/>
      <c r="D194" s="48"/>
      <c r="E194" s="49"/>
      <c r="F194" s="50"/>
      <c r="G194" s="50"/>
      <c r="H194" s="51"/>
      <c r="I194" s="51"/>
      <c r="J194" s="27">
        <f t="shared" si="28"/>
        <v>0</v>
      </c>
      <c r="K194" s="119" t="str">
        <f>IF(J194&gt;0,IF(J194&gt;305,"Errore! MAX 305",IF(NETWORKDAYS.INTL(F194,G194,11,'MENU TENDINA'!H$11:H$22)=J194,"ok","Errore! Verificare Giorni")),"")</f>
        <v/>
      </c>
      <c r="L194" s="104" t="str">
        <f>IF(J194&gt;0,NETWORKDAYS.INTL(F194,G194,11,'MENU TENDINA'!$H$11:$H$22),"")</f>
        <v/>
      </c>
      <c r="M194" s="85"/>
      <c r="N194" s="28">
        <f t="shared" si="29"/>
        <v>0</v>
      </c>
      <c r="O194" s="29">
        <f t="shared" si="30"/>
        <v>0</v>
      </c>
      <c r="P194" s="29">
        <f t="shared" si="31"/>
        <v>0</v>
      </c>
      <c r="Q194" s="29">
        <f t="shared" si="32"/>
        <v>0</v>
      </c>
      <c r="R194" s="30">
        <f t="shared" si="33"/>
        <v>0</v>
      </c>
      <c r="S194" s="95">
        <f t="shared" si="34"/>
        <v>0</v>
      </c>
      <c r="T194" s="32">
        <f t="shared" si="35"/>
        <v>0</v>
      </c>
      <c r="U194" s="32">
        <f t="shared" si="36"/>
        <v>0</v>
      </c>
      <c r="V194" s="34">
        <f t="shared" si="37"/>
        <v>0</v>
      </c>
      <c r="W194" s="32">
        <f t="shared" si="38"/>
        <v>0</v>
      </c>
      <c r="X194" s="34">
        <f t="shared" si="39"/>
        <v>0</v>
      </c>
      <c r="Y194" s="31">
        <f t="shared" si="40"/>
        <v>0</v>
      </c>
      <c r="Z194" s="110">
        <f t="shared" si="41"/>
        <v>0</v>
      </c>
    </row>
    <row r="195" spans="1:26" ht="17.25" x14ac:dyDescent="0.25">
      <c r="A195" s="46"/>
      <c r="B195" s="47"/>
      <c r="C195" s="47"/>
      <c r="D195" s="48"/>
      <c r="E195" s="49"/>
      <c r="F195" s="50"/>
      <c r="G195" s="50"/>
      <c r="H195" s="51"/>
      <c r="I195" s="51"/>
      <c r="J195" s="27">
        <f t="shared" si="28"/>
        <v>0</v>
      </c>
      <c r="K195" s="119" t="str">
        <f>IF(J195&gt;0,IF(J195&gt;305,"Errore! MAX 305",IF(NETWORKDAYS.INTL(F195,G195,11,'MENU TENDINA'!H$11:H$22)=J195,"ok","Errore! Verificare Giorni")),"")</f>
        <v/>
      </c>
      <c r="L195" s="104" t="str">
        <f>IF(J195&gt;0,NETWORKDAYS.INTL(F195,G195,11,'MENU TENDINA'!$H$11:$H$22),"")</f>
        <v/>
      </c>
      <c r="M195" s="85"/>
      <c r="N195" s="28">
        <f t="shared" si="29"/>
        <v>0</v>
      </c>
      <c r="O195" s="29">
        <f t="shared" si="30"/>
        <v>0</v>
      </c>
      <c r="P195" s="29">
        <f t="shared" si="31"/>
        <v>0</v>
      </c>
      <c r="Q195" s="29">
        <f t="shared" si="32"/>
        <v>0</v>
      </c>
      <c r="R195" s="30">
        <f t="shared" si="33"/>
        <v>0</v>
      </c>
      <c r="S195" s="95">
        <f t="shared" si="34"/>
        <v>0</v>
      </c>
      <c r="T195" s="32">
        <f t="shared" si="35"/>
        <v>0</v>
      </c>
      <c r="U195" s="32">
        <f t="shared" si="36"/>
        <v>0</v>
      </c>
      <c r="V195" s="34">
        <f t="shared" si="37"/>
        <v>0</v>
      </c>
      <c r="W195" s="32">
        <f t="shared" si="38"/>
        <v>0</v>
      </c>
      <c r="X195" s="34">
        <f t="shared" si="39"/>
        <v>0</v>
      </c>
      <c r="Y195" s="31">
        <f t="shared" si="40"/>
        <v>0</v>
      </c>
      <c r="Z195" s="110">
        <f t="shared" si="41"/>
        <v>0</v>
      </c>
    </row>
    <row r="196" spans="1:26" ht="17.25" x14ac:dyDescent="0.25">
      <c r="A196" s="46"/>
      <c r="B196" s="47"/>
      <c r="C196" s="47"/>
      <c r="D196" s="48"/>
      <c r="E196" s="49"/>
      <c r="F196" s="50"/>
      <c r="G196" s="50"/>
      <c r="H196" s="51"/>
      <c r="I196" s="51"/>
      <c r="J196" s="27">
        <f t="shared" si="28"/>
        <v>0</v>
      </c>
      <c r="K196" s="119" t="str">
        <f>IF(J196&gt;0,IF(J196&gt;305,"Errore! MAX 305",IF(NETWORKDAYS.INTL(F196,G196,11,'MENU TENDINA'!H$11:H$22)=J196,"ok","Errore! Verificare Giorni")),"")</f>
        <v/>
      </c>
      <c r="L196" s="104" t="str">
        <f>IF(J196&gt;0,NETWORKDAYS.INTL(F196,G196,11,'MENU TENDINA'!$H$11:$H$22),"")</f>
        <v/>
      </c>
      <c r="M196" s="85"/>
      <c r="N196" s="28">
        <f t="shared" si="29"/>
        <v>0</v>
      </c>
      <c r="O196" s="29">
        <f t="shared" si="30"/>
        <v>0</v>
      </c>
      <c r="P196" s="29">
        <f t="shared" si="31"/>
        <v>0</v>
      </c>
      <c r="Q196" s="29">
        <f t="shared" si="32"/>
        <v>0</v>
      </c>
      <c r="R196" s="30">
        <f t="shared" si="33"/>
        <v>0</v>
      </c>
      <c r="S196" s="95">
        <f t="shared" si="34"/>
        <v>0</v>
      </c>
      <c r="T196" s="32">
        <f t="shared" si="35"/>
        <v>0</v>
      </c>
      <c r="U196" s="32">
        <f t="shared" si="36"/>
        <v>0</v>
      </c>
      <c r="V196" s="34">
        <f t="shared" si="37"/>
        <v>0</v>
      </c>
      <c r="W196" s="32">
        <f t="shared" si="38"/>
        <v>0</v>
      </c>
      <c r="X196" s="34">
        <f t="shared" si="39"/>
        <v>0</v>
      </c>
      <c r="Y196" s="31">
        <f t="shared" si="40"/>
        <v>0</v>
      </c>
      <c r="Z196" s="110">
        <f t="shared" si="41"/>
        <v>0</v>
      </c>
    </row>
    <row r="197" spans="1:26" ht="17.25" x14ac:dyDescent="0.25">
      <c r="A197" s="46"/>
      <c r="B197" s="47"/>
      <c r="C197" s="47"/>
      <c r="D197" s="48"/>
      <c r="E197" s="49"/>
      <c r="F197" s="50"/>
      <c r="G197" s="50"/>
      <c r="H197" s="51"/>
      <c r="I197" s="51"/>
      <c r="J197" s="27">
        <f t="shared" si="28"/>
        <v>0</v>
      </c>
      <c r="K197" s="119" t="str">
        <f>IF(J197&gt;0,IF(J197&gt;305,"Errore! MAX 305",IF(NETWORKDAYS.INTL(F197,G197,11,'MENU TENDINA'!H$11:H$22)=J197,"ok","Errore! Verificare Giorni")),"")</f>
        <v/>
      </c>
      <c r="L197" s="104" t="str">
        <f>IF(J197&gt;0,NETWORKDAYS.INTL(F197,G197,11,'MENU TENDINA'!$H$11:$H$22),"")</f>
        <v/>
      </c>
      <c r="M197" s="85"/>
      <c r="N197" s="28">
        <f t="shared" si="29"/>
        <v>0</v>
      </c>
      <c r="O197" s="29">
        <f t="shared" si="30"/>
        <v>0</v>
      </c>
      <c r="P197" s="29">
        <f t="shared" si="31"/>
        <v>0</v>
      </c>
      <c r="Q197" s="29">
        <f t="shared" si="32"/>
        <v>0</v>
      </c>
      <c r="R197" s="30">
        <f t="shared" si="33"/>
        <v>0</v>
      </c>
      <c r="S197" s="95">
        <f t="shared" si="34"/>
        <v>0</v>
      </c>
      <c r="T197" s="32">
        <f t="shared" si="35"/>
        <v>0</v>
      </c>
      <c r="U197" s="32">
        <f t="shared" si="36"/>
        <v>0</v>
      </c>
      <c r="V197" s="34">
        <f t="shared" si="37"/>
        <v>0</v>
      </c>
      <c r="W197" s="32">
        <f t="shared" si="38"/>
        <v>0</v>
      </c>
      <c r="X197" s="34">
        <f t="shared" si="39"/>
        <v>0</v>
      </c>
      <c r="Y197" s="31">
        <f t="shared" si="40"/>
        <v>0</v>
      </c>
      <c r="Z197" s="110">
        <f t="shared" si="41"/>
        <v>0</v>
      </c>
    </row>
    <row r="198" spans="1:26" ht="17.25" x14ac:dyDescent="0.25">
      <c r="A198" s="46"/>
      <c r="B198" s="47"/>
      <c r="C198" s="47"/>
      <c r="D198" s="48"/>
      <c r="E198" s="49"/>
      <c r="F198" s="50"/>
      <c r="G198" s="50"/>
      <c r="H198" s="51"/>
      <c r="I198" s="51"/>
      <c r="J198" s="27">
        <f t="shared" si="28"/>
        <v>0</v>
      </c>
      <c r="K198" s="119" t="str">
        <f>IF(J198&gt;0,IF(J198&gt;305,"Errore! MAX 305",IF(NETWORKDAYS.INTL(F198,G198,11,'MENU TENDINA'!H$11:H$22)=J198,"ok","Errore! Verificare Giorni")),"")</f>
        <v/>
      </c>
      <c r="L198" s="104" t="str">
        <f>IF(J198&gt;0,NETWORKDAYS.INTL(F198,G198,11,'MENU TENDINA'!$H$11:$H$22),"")</f>
        <v/>
      </c>
      <c r="M198" s="85"/>
      <c r="N198" s="28">
        <f t="shared" si="29"/>
        <v>0</v>
      </c>
      <c r="O198" s="29">
        <f t="shared" si="30"/>
        <v>0</v>
      </c>
      <c r="P198" s="29">
        <f t="shared" si="31"/>
        <v>0</v>
      </c>
      <c r="Q198" s="29">
        <f t="shared" si="32"/>
        <v>0</v>
      </c>
      <c r="R198" s="30">
        <f t="shared" si="33"/>
        <v>0</v>
      </c>
      <c r="S198" s="95">
        <f t="shared" si="34"/>
        <v>0</v>
      </c>
      <c r="T198" s="32">
        <f t="shared" si="35"/>
        <v>0</v>
      </c>
      <c r="U198" s="32">
        <f t="shared" si="36"/>
        <v>0</v>
      </c>
      <c r="V198" s="34">
        <f t="shared" si="37"/>
        <v>0</v>
      </c>
      <c r="W198" s="32">
        <f t="shared" si="38"/>
        <v>0</v>
      </c>
      <c r="X198" s="34">
        <f t="shared" si="39"/>
        <v>0</v>
      </c>
      <c r="Y198" s="31">
        <f t="shared" si="40"/>
        <v>0</v>
      </c>
      <c r="Z198" s="110">
        <f t="shared" si="41"/>
        <v>0</v>
      </c>
    </row>
    <row r="199" spans="1:26" ht="17.25" x14ac:dyDescent="0.25">
      <c r="A199" s="46"/>
      <c r="B199" s="47"/>
      <c r="C199" s="47"/>
      <c r="D199" s="48"/>
      <c r="E199" s="49"/>
      <c r="F199" s="50"/>
      <c r="G199" s="50"/>
      <c r="H199" s="51"/>
      <c r="I199" s="51"/>
      <c r="J199" s="27">
        <f t="shared" si="28"/>
        <v>0</v>
      </c>
      <c r="K199" s="119" t="str">
        <f>IF(J199&gt;0,IF(J199&gt;305,"Errore! MAX 305",IF(NETWORKDAYS.INTL(F199,G199,11,'MENU TENDINA'!H$11:H$22)=J199,"ok","Errore! Verificare Giorni")),"")</f>
        <v/>
      </c>
      <c r="L199" s="104" t="str">
        <f>IF(J199&gt;0,NETWORKDAYS.INTL(F199,G199,11,'MENU TENDINA'!$H$11:$H$22),"")</f>
        <v/>
      </c>
      <c r="M199" s="85"/>
      <c r="N199" s="28">
        <f t="shared" si="29"/>
        <v>0</v>
      </c>
      <c r="O199" s="29">
        <f t="shared" si="30"/>
        <v>0</v>
      </c>
      <c r="P199" s="29">
        <f t="shared" si="31"/>
        <v>0</v>
      </c>
      <c r="Q199" s="29">
        <f t="shared" si="32"/>
        <v>0</v>
      </c>
      <c r="R199" s="30">
        <f t="shared" si="33"/>
        <v>0</v>
      </c>
      <c r="S199" s="95">
        <f t="shared" si="34"/>
        <v>0</v>
      </c>
      <c r="T199" s="32">
        <f t="shared" si="35"/>
        <v>0</v>
      </c>
      <c r="U199" s="32">
        <f t="shared" si="36"/>
        <v>0</v>
      </c>
      <c r="V199" s="34">
        <f t="shared" si="37"/>
        <v>0</v>
      </c>
      <c r="W199" s="32">
        <f t="shared" si="38"/>
        <v>0</v>
      </c>
      <c r="X199" s="34">
        <f t="shared" si="39"/>
        <v>0</v>
      </c>
      <c r="Y199" s="31">
        <f t="shared" si="40"/>
        <v>0</v>
      </c>
      <c r="Z199" s="110">
        <f t="shared" si="41"/>
        <v>0</v>
      </c>
    </row>
    <row r="200" spans="1:26" ht="17.25" x14ac:dyDescent="0.25">
      <c r="A200" s="46"/>
      <c r="B200" s="47"/>
      <c r="C200" s="47"/>
      <c r="D200" s="48"/>
      <c r="E200" s="49"/>
      <c r="F200" s="50"/>
      <c r="G200" s="50"/>
      <c r="H200" s="51"/>
      <c r="I200" s="51"/>
      <c r="J200" s="27">
        <f t="shared" ref="J200:J263" si="42">H200+I200</f>
        <v>0</v>
      </c>
      <c r="K200" s="119" t="str">
        <f>IF(J200&gt;0,IF(J200&gt;305,"Errore! MAX 305",IF(NETWORKDAYS.INTL(F200,G200,11,'MENU TENDINA'!H$11:H$22)=J200,"ok","Errore! Verificare Giorni")),"")</f>
        <v/>
      </c>
      <c r="L200" s="104" t="str">
        <f>IF(J200&gt;0,NETWORKDAYS.INTL(F200,G200,11,'MENU TENDINA'!$H$11:$H$22),"")</f>
        <v/>
      </c>
      <c r="M200" s="85"/>
      <c r="N200" s="28">
        <f t="shared" ref="N200:N263" si="43">IF(H200&gt;0,30.78,0)</f>
        <v>0</v>
      </c>
      <c r="O200" s="29">
        <f t="shared" ref="O200:O263" si="44">IF(I200&gt;0,20.29,0)</f>
        <v>0</v>
      </c>
      <c r="P200" s="29">
        <f t="shared" ref="P200:P263" si="45">ROUND(H200*N200,2)</f>
        <v>0</v>
      </c>
      <c r="Q200" s="29">
        <f t="shared" ref="Q200:Q263" si="46">ROUND(I200*O200,2)</f>
        <v>0</v>
      </c>
      <c r="R200" s="30">
        <f t="shared" ref="R200:R263" si="47">ROUND(P200+Q200,2)</f>
        <v>0</v>
      </c>
      <c r="S200" s="95">
        <f t="shared" ref="S200:S263" si="48">IF(M200=0,0,IF((M200&lt;5000),5000,M200))</f>
        <v>0</v>
      </c>
      <c r="T200" s="32">
        <f t="shared" ref="T200:T263" si="49">IF(S200=0,0,ROUND((S200-5000)/(20000-5000),2))</f>
        <v>0</v>
      </c>
      <c r="U200" s="32">
        <f t="shared" ref="U200:U263" si="50">IF(H200&gt;0,ROUND((T200*N200),2),0)</f>
        <v>0</v>
      </c>
      <c r="V200" s="34">
        <f t="shared" ref="V200:V263" si="51">IF(H200&gt;0,ROUND(N200-U200,2),0)</f>
        <v>0</v>
      </c>
      <c r="W200" s="32">
        <f t="shared" ref="W200:W263" si="52">IF(I200&gt;0,(ROUND((T200*O200),2)),0)</f>
        <v>0</v>
      </c>
      <c r="X200" s="34">
        <f t="shared" ref="X200:X263" si="53">IF(I200&gt;0,(ROUND(O200-W200,2)),0)</f>
        <v>0</v>
      </c>
      <c r="Y200" s="31">
        <f t="shared" ref="Y200:Y263" si="54">ROUND((U200*H200)+(W200*I200),2)</f>
        <v>0</v>
      </c>
      <c r="Z200" s="110">
        <f t="shared" ref="Z200:Z263" si="55">ROUND((V200*H200)+(X200*I200),2)</f>
        <v>0</v>
      </c>
    </row>
    <row r="201" spans="1:26" ht="17.25" x14ac:dyDescent="0.25">
      <c r="A201" s="46"/>
      <c r="B201" s="47"/>
      <c r="C201" s="47"/>
      <c r="D201" s="48"/>
      <c r="E201" s="49"/>
      <c r="F201" s="50"/>
      <c r="G201" s="50"/>
      <c r="H201" s="51"/>
      <c r="I201" s="51"/>
      <c r="J201" s="27">
        <f t="shared" si="42"/>
        <v>0</v>
      </c>
      <c r="K201" s="119" t="str">
        <f>IF(J201&gt;0,IF(J201&gt;305,"Errore! MAX 305",IF(NETWORKDAYS.INTL(F201,G201,11,'MENU TENDINA'!H$11:H$22)=J201,"ok","Errore! Verificare Giorni")),"")</f>
        <v/>
      </c>
      <c r="L201" s="104" t="str">
        <f>IF(J201&gt;0,NETWORKDAYS.INTL(F201,G201,11,'MENU TENDINA'!$H$11:$H$22),"")</f>
        <v/>
      </c>
      <c r="M201" s="85"/>
      <c r="N201" s="28">
        <f t="shared" si="43"/>
        <v>0</v>
      </c>
      <c r="O201" s="29">
        <f t="shared" si="44"/>
        <v>0</v>
      </c>
      <c r="P201" s="29">
        <f t="shared" si="45"/>
        <v>0</v>
      </c>
      <c r="Q201" s="29">
        <f t="shared" si="46"/>
        <v>0</v>
      </c>
      <c r="R201" s="30">
        <f t="shared" si="47"/>
        <v>0</v>
      </c>
      <c r="S201" s="95">
        <f t="shared" si="48"/>
        <v>0</v>
      </c>
      <c r="T201" s="32">
        <f t="shared" si="49"/>
        <v>0</v>
      </c>
      <c r="U201" s="32">
        <f t="shared" si="50"/>
        <v>0</v>
      </c>
      <c r="V201" s="34">
        <f t="shared" si="51"/>
        <v>0</v>
      </c>
      <c r="W201" s="32">
        <f t="shared" si="52"/>
        <v>0</v>
      </c>
      <c r="X201" s="34">
        <f t="shared" si="53"/>
        <v>0</v>
      </c>
      <c r="Y201" s="31">
        <f t="shared" si="54"/>
        <v>0</v>
      </c>
      <c r="Z201" s="110">
        <f t="shared" si="55"/>
        <v>0</v>
      </c>
    </row>
    <row r="202" spans="1:26" ht="17.25" x14ac:dyDescent="0.25">
      <c r="A202" s="46"/>
      <c r="B202" s="47"/>
      <c r="C202" s="47"/>
      <c r="D202" s="48"/>
      <c r="E202" s="49"/>
      <c r="F202" s="50"/>
      <c r="G202" s="50"/>
      <c r="H202" s="51"/>
      <c r="I202" s="51"/>
      <c r="J202" s="27">
        <f t="shared" si="42"/>
        <v>0</v>
      </c>
      <c r="K202" s="119" t="str">
        <f>IF(J202&gt;0,IF(J202&gt;305,"Errore! MAX 305",IF(NETWORKDAYS.INTL(F202,G202,11,'MENU TENDINA'!H$11:H$22)=J202,"ok","Errore! Verificare Giorni")),"")</f>
        <v/>
      </c>
      <c r="L202" s="104" t="str">
        <f>IF(J202&gt;0,NETWORKDAYS.INTL(F202,G202,11,'MENU TENDINA'!$H$11:$H$22),"")</f>
        <v/>
      </c>
      <c r="M202" s="85"/>
      <c r="N202" s="28">
        <f t="shared" si="43"/>
        <v>0</v>
      </c>
      <c r="O202" s="29">
        <f t="shared" si="44"/>
        <v>0</v>
      </c>
      <c r="P202" s="29">
        <f t="shared" si="45"/>
        <v>0</v>
      </c>
      <c r="Q202" s="29">
        <f t="shared" si="46"/>
        <v>0</v>
      </c>
      <c r="R202" s="30">
        <f t="shared" si="47"/>
        <v>0</v>
      </c>
      <c r="S202" s="95">
        <f t="shared" si="48"/>
        <v>0</v>
      </c>
      <c r="T202" s="32">
        <f t="shared" si="49"/>
        <v>0</v>
      </c>
      <c r="U202" s="32">
        <f t="shared" si="50"/>
        <v>0</v>
      </c>
      <c r="V202" s="34">
        <f t="shared" si="51"/>
        <v>0</v>
      </c>
      <c r="W202" s="32">
        <f t="shared" si="52"/>
        <v>0</v>
      </c>
      <c r="X202" s="34">
        <f t="shared" si="53"/>
        <v>0</v>
      </c>
      <c r="Y202" s="31">
        <f t="shared" si="54"/>
        <v>0</v>
      </c>
      <c r="Z202" s="110">
        <f t="shared" si="55"/>
        <v>0</v>
      </c>
    </row>
    <row r="203" spans="1:26" ht="17.25" x14ac:dyDescent="0.25">
      <c r="A203" s="46"/>
      <c r="B203" s="47"/>
      <c r="C203" s="47"/>
      <c r="D203" s="48"/>
      <c r="E203" s="49"/>
      <c r="F203" s="50"/>
      <c r="G203" s="50"/>
      <c r="H203" s="51"/>
      <c r="I203" s="51"/>
      <c r="J203" s="27">
        <f t="shared" si="42"/>
        <v>0</v>
      </c>
      <c r="K203" s="119" t="str">
        <f>IF(J203&gt;0,IF(J203&gt;305,"Errore! MAX 305",IF(NETWORKDAYS.INTL(F203,G203,11,'MENU TENDINA'!H$11:H$22)=J203,"ok","Errore! Verificare Giorni")),"")</f>
        <v/>
      </c>
      <c r="L203" s="104" t="str">
        <f>IF(J203&gt;0,NETWORKDAYS.INTL(F203,G203,11,'MENU TENDINA'!$H$11:$H$22),"")</f>
        <v/>
      </c>
      <c r="M203" s="85"/>
      <c r="N203" s="28">
        <f t="shared" si="43"/>
        <v>0</v>
      </c>
      <c r="O203" s="29">
        <f t="shared" si="44"/>
        <v>0</v>
      </c>
      <c r="P203" s="29">
        <f t="shared" si="45"/>
        <v>0</v>
      </c>
      <c r="Q203" s="29">
        <f t="shared" si="46"/>
        <v>0</v>
      </c>
      <c r="R203" s="30">
        <f t="shared" si="47"/>
        <v>0</v>
      </c>
      <c r="S203" s="95">
        <f t="shared" si="48"/>
        <v>0</v>
      </c>
      <c r="T203" s="32">
        <f t="shared" si="49"/>
        <v>0</v>
      </c>
      <c r="U203" s="32">
        <f t="shared" si="50"/>
        <v>0</v>
      </c>
      <c r="V203" s="34">
        <f t="shared" si="51"/>
        <v>0</v>
      </c>
      <c r="W203" s="32">
        <f t="shared" si="52"/>
        <v>0</v>
      </c>
      <c r="X203" s="34">
        <f t="shared" si="53"/>
        <v>0</v>
      </c>
      <c r="Y203" s="31">
        <f t="shared" si="54"/>
        <v>0</v>
      </c>
      <c r="Z203" s="110">
        <f t="shared" si="55"/>
        <v>0</v>
      </c>
    </row>
    <row r="204" spans="1:26" ht="17.25" x14ac:dyDescent="0.25">
      <c r="A204" s="46"/>
      <c r="B204" s="47"/>
      <c r="C204" s="47"/>
      <c r="D204" s="48"/>
      <c r="E204" s="49"/>
      <c r="F204" s="50"/>
      <c r="G204" s="50"/>
      <c r="H204" s="51"/>
      <c r="I204" s="51"/>
      <c r="J204" s="27">
        <f t="shared" si="42"/>
        <v>0</v>
      </c>
      <c r="K204" s="119" t="str">
        <f>IF(J204&gt;0,IF(J204&gt;305,"Errore! MAX 305",IF(NETWORKDAYS.INTL(F204,G204,11,'MENU TENDINA'!H$11:H$22)=J204,"ok","Errore! Verificare Giorni")),"")</f>
        <v/>
      </c>
      <c r="L204" s="104" t="str">
        <f>IF(J204&gt;0,NETWORKDAYS.INTL(F204,G204,11,'MENU TENDINA'!$H$11:$H$22),"")</f>
        <v/>
      </c>
      <c r="M204" s="85"/>
      <c r="N204" s="28">
        <f t="shared" si="43"/>
        <v>0</v>
      </c>
      <c r="O204" s="29">
        <f t="shared" si="44"/>
        <v>0</v>
      </c>
      <c r="P204" s="29">
        <f t="shared" si="45"/>
        <v>0</v>
      </c>
      <c r="Q204" s="29">
        <f t="shared" si="46"/>
        <v>0</v>
      </c>
      <c r="R204" s="30">
        <f t="shared" si="47"/>
        <v>0</v>
      </c>
      <c r="S204" s="95">
        <f t="shared" si="48"/>
        <v>0</v>
      </c>
      <c r="T204" s="32">
        <f t="shared" si="49"/>
        <v>0</v>
      </c>
      <c r="U204" s="32">
        <f t="shared" si="50"/>
        <v>0</v>
      </c>
      <c r="V204" s="34">
        <f t="shared" si="51"/>
        <v>0</v>
      </c>
      <c r="W204" s="32">
        <f t="shared" si="52"/>
        <v>0</v>
      </c>
      <c r="X204" s="34">
        <f t="shared" si="53"/>
        <v>0</v>
      </c>
      <c r="Y204" s="31">
        <f t="shared" si="54"/>
        <v>0</v>
      </c>
      <c r="Z204" s="110">
        <f t="shared" si="55"/>
        <v>0</v>
      </c>
    </row>
    <row r="205" spans="1:26" ht="17.25" x14ac:dyDescent="0.25">
      <c r="A205" s="46"/>
      <c r="B205" s="47"/>
      <c r="C205" s="47"/>
      <c r="D205" s="48"/>
      <c r="E205" s="49"/>
      <c r="F205" s="50"/>
      <c r="G205" s="50"/>
      <c r="H205" s="51"/>
      <c r="I205" s="51"/>
      <c r="J205" s="27">
        <f t="shared" si="42"/>
        <v>0</v>
      </c>
      <c r="K205" s="119" t="str">
        <f>IF(J205&gt;0,IF(J205&gt;305,"Errore! MAX 305",IF(NETWORKDAYS.INTL(F205,G205,11,'MENU TENDINA'!H$11:H$22)=J205,"ok","Errore! Verificare Giorni")),"")</f>
        <v/>
      </c>
      <c r="L205" s="104" t="str">
        <f>IF(J205&gt;0,NETWORKDAYS.INTL(F205,G205,11,'MENU TENDINA'!$H$11:$H$22),"")</f>
        <v/>
      </c>
      <c r="M205" s="85"/>
      <c r="N205" s="28">
        <f t="shared" si="43"/>
        <v>0</v>
      </c>
      <c r="O205" s="29">
        <f t="shared" si="44"/>
        <v>0</v>
      </c>
      <c r="P205" s="29">
        <f t="shared" si="45"/>
        <v>0</v>
      </c>
      <c r="Q205" s="29">
        <f t="shared" si="46"/>
        <v>0</v>
      </c>
      <c r="R205" s="30">
        <f t="shared" si="47"/>
        <v>0</v>
      </c>
      <c r="S205" s="95">
        <f t="shared" si="48"/>
        <v>0</v>
      </c>
      <c r="T205" s="32">
        <f t="shared" si="49"/>
        <v>0</v>
      </c>
      <c r="U205" s="32">
        <f t="shared" si="50"/>
        <v>0</v>
      </c>
      <c r="V205" s="34">
        <f t="shared" si="51"/>
        <v>0</v>
      </c>
      <c r="W205" s="32">
        <f t="shared" si="52"/>
        <v>0</v>
      </c>
      <c r="X205" s="34">
        <f t="shared" si="53"/>
        <v>0</v>
      </c>
      <c r="Y205" s="31">
        <f t="shared" si="54"/>
        <v>0</v>
      </c>
      <c r="Z205" s="110">
        <f t="shared" si="55"/>
        <v>0</v>
      </c>
    </row>
    <row r="206" spans="1:26" ht="17.25" x14ac:dyDescent="0.25">
      <c r="A206" s="46"/>
      <c r="B206" s="47"/>
      <c r="C206" s="47"/>
      <c r="D206" s="48"/>
      <c r="E206" s="49"/>
      <c r="F206" s="50"/>
      <c r="G206" s="50"/>
      <c r="H206" s="51"/>
      <c r="I206" s="51"/>
      <c r="J206" s="27">
        <f t="shared" si="42"/>
        <v>0</v>
      </c>
      <c r="K206" s="119" t="str">
        <f>IF(J206&gt;0,IF(J206&gt;305,"Errore! MAX 305",IF(NETWORKDAYS.INTL(F206,G206,11,'MENU TENDINA'!H$11:H$22)=J206,"ok","Errore! Verificare Giorni")),"")</f>
        <v/>
      </c>
      <c r="L206" s="104" t="str">
        <f>IF(J206&gt;0,NETWORKDAYS.INTL(F206,G206,11,'MENU TENDINA'!$H$11:$H$22),"")</f>
        <v/>
      </c>
      <c r="M206" s="85"/>
      <c r="N206" s="28">
        <f t="shared" si="43"/>
        <v>0</v>
      </c>
      <c r="O206" s="29">
        <f t="shared" si="44"/>
        <v>0</v>
      </c>
      <c r="P206" s="29">
        <f t="shared" si="45"/>
        <v>0</v>
      </c>
      <c r="Q206" s="29">
        <f t="shared" si="46"/>
        <v>0</v>
      </c>
      <c r="R206" s="30">
        <f t="shared" si="47"/>
        <v>0</v>
      </c>
      <c r="S206" s="95">
        <f t="shared" si="48"/>
        <v>0</v>
      </c>
      <c r="T206" s="32">
        <f t="shared" si="49"/>
        <v>0</v>
      </c>
      <c r="U206" s="32">
        <f t="shared" si="50"/>
        <v>0</v>
      </c>
      <c r="V206" s="34">
        <f t="shared" si="51"/>
        <v>0</v>
      </c>
      <c r="W206" s="32">
        <f t="shared" si="52"/>
        <v>0</v>
      </c>
      <c r="X206" s="34">
        <f t="shared" si="53"/>
        <v>0</v>
      </c>
      <c r="Y206" s="31">
        <f t="shared" si="54"/>
        <v>0</v>
      </c>
      <c r="Z206" s="110">
        <f t="shared" si="55"/>
        <v>0</v>
      </c>
    </row>
    <row r="207" spans="1:26" ht="17.25" x14ac:dyDescent="0.25">
      <c r="A207" s="46"/>
      <c r="B207" s="47"/>
      <c r="C207" s="47"/>
      <c r="D207" s="48"/>
      <c r="E207" s="49"/>
      <c r="F207" s="50"/>
      <c r="G207" s="50"/>
      <c r="H207" s="51"/>
      <c r="I207" s="51"/>
      <c r="J207" s="27">
        <f t="shared" si="42"/>
        <v>0</v>
      </c>
      <c r="K207" s="119" t="str">
        <f>IF(J207&gt;0,IF(J207&gt;305,"Errore! MAX 305",IF(NETWORKDAYS.INTL(F207,G207,11,'MENU TENDINA'!H$11:H$22)=J207,"ok","Errore! Verificare Giorni")),"")</f>
        <v/>
      </c>
      <c r="L207" s="104" t="str">
        <f>IF(J207&gt;0,NETWORKDAYS.INTL(F207,G207,11,'MENU TENDINA'!$H$11:$H$22),"")</f>
        <v/>
      </c>
      <c r="M207" s="85"/>
      <c r="N207" s="28">
        <f t="shared" si="43"/>
        <v>0</v>
      </c>
      <c r="O207" s="29">
        <f t="shared" si="44"/>
        <v>0</v>
      </c>
      <c r="P207" s="29">
        <f t="shared" si="45"/>
        <v>0</v>
      </c>
      <c r="Q207" s="29">
        <f t="shared" si="46"/>
        <v>0</v>
      </c>
      <c r="R207" s="30">
        <f t="shared" si="47"/>
        <v>0</v>
      </c>
      <c r="S207" s="95">
        <f t="shared" si="48"/>
        <v>0</v>
      </c>
      <c r="T207" s="32">
        <f t="shared" si="49"/>
        <v>0</v>
      </c>
      <c r="U207" s="32">
        <f t="shared" si="50"/>
        <v>0</v>
      </c>
      <c r="V207" s="34">
        <f t="shared" si="51"/>
        <v>0</v>
      </c>
      <c r="W207" s="32">
        <f t="shared" si="52"/>
        <v>0</v>
      </c>
      <c r="X207" s="34">
        <f t="shared" si="53"/>
        <v>0</v>
      </c>
      <c r="Y207" s="31">
        <f t="shared" si="54"/>
        <v>0</v>
      </c>
      <c r="Z207" s="110">
        <f t="shared" si="55"/>
        <v>0</v>
      </c>
    </row>
    <row r="208" spans="1:26" ht="17.25" x14ac:dyDescent="0.25">
      <c r="A208" s="46"/>
      <c r="B208" s="47"/>
      <c r="C208" s="47"/>
      <c r="D208" s="48"/>
      <c r="E208" s="49"/>
      <c r="F208" s="50"/>
      <c r="G208" s="50"/>
      <c r="H208" s="51"/>
      <c r="I208" s="51"/>
      <c r="J208" s="27">
        <f t="shared" si="42"/>
        <v>0</v>
      </c>
      <c r="K208" s="119" t="str">
        <f>IF(J208&gt;0,IF(J208&gt;305,"Errore! MAX 305",IF(NETWORKDAYS.INTL(F208,G208,11,'MENU TENDINA'!H$11:H$22)=J208,"ok","Errore! Verificare Giorni")),"")</f>
        <v/>
      </c>
      <c r="L208" s="104" t="str">
        <f>IF(J208&gt;0,NETWORKDAYS.INTL(F208,G208,11,'MENU TENDINA'!$H$11:$H$22),"")</f>
        <v/>
      </c>
      <c r="M208" s="85"/>
      <c r="N208" s="28">
        <f t="shared" si="43"/>
        <v>0</v>
      </c>
      <c r="O208" s="29">
        <f t="shared" si="44"/>
        <v>0</v>
      </c>
      <c r="P208" s="29">
        <f t="shared" si="45"/>
        <v>0</v>
      </c>
      <c r="Q208" s="29">
        <f t="shared" si="46"/>
        <v>0</v>
      </c>
      <c r="R208" s="30">
        <f t="shared" si="47"/>
        <v>0</v>
      </c>
      <c r="S208" s="95">
        <f t="shared" si="48"/>
        <v>0</v>
      </c>
      <c r="T208" s="32">
        <f t="shared" si="49"/>
        <v>0</v>
      </c>
      <c r="U208" s="32">
        <f t="shared" si="50"/>
        <v>0</v>
      </c>
      <c r="V208" s="34">
        <f t="shared" si="51"/>
        <v>0</v>
      </c>
      <c r="W208" s="32">
        <f t="shared" si="52"/>
        <v>0</v>
      </c>
      <c r="X208" s="34">
        <f t="shared" si="53"/>
        <v>0</v>
      </c>
      <c r="Y208" s="31">
        <f t="shared" si="54"/>
        <v>0</v>
      </c>
      <c r="Z208" s="110">
        <f t="shared" si="55"/>
        <v>0</v>
      </c>
    </row>
    <row r="209" spans="1:26" ht="17.25" x14ac:dyDescent="0.25">
      <c r="A209" s="46"/>
      <c r="B209" s="47"/>
      <c r="C209" s="47"/>
      <c r="D209" s="48"/>
      <c r="E209" s="49"/>
      <c r="F209" s="50"/>
      <c r="G209" s="50"/>
      <c r="H209" s="51"/>
      <c r="I209" s="51"/>
      <c r="J209" s="27">
        <f t="shared" si="42"/>
        <v>0</v>
      </c>
      <c r="K209" s="119" t="str">
        <f>IF(J209&gt;0,IF(J209&gt;305,"Errore! MAX 305",IF(NETWORKDAYS.INTL(F209,G209,11,'MENU TENDINA'!H$11:H$22)=J209,"ok","Errore! Verificare Giorni")),"")</f>
        <v/>
      </c>
      <c r="L209" s="104" t="str">
        <f>IF(J209&gt;0,NETWORKDAYS.INTL(F209,G209,11,'MENU TENDINA'!$H$11:$H$22),"")</f>
        <v/>
      </c>
      <c r="M209" s="85"/>
      <c r="N209" s="28">
        <f t="shared" si="43"/>
        <v>0</v>
      </c>
      <c r="O209" s="29">
        <f t="shared" si="44"/>
        <v>0</v>
      </c>
      <c r="P209" s="29">
        <f t="shared" si="45"/>
        <v>0</v>
      </c>
      <c r="Q209" s="29">
        <f t="shared" si="46"/>
        <v>0</v>
      </c>
      <c r="R209" s="30">
        <f t="shared" si="47"/>
        <v>0</v>
      </c>
      <c r="S209" s="95">
        <f t="shared" si="48"/>
        <v>0</v>
      </c>
      <c r="T209" s="32">
        <f t="shared" si="49"/>
        <v>0</v>
      </c>
      <c r="U209" s="32">
        <f t="shared" si="50"/>
        <v>0</v>
      </c>
      <c r="V209" s="34">
        <f t="shared" si="51"/>
        <v>0</v>
      </c>
      <c r="W209" s="32">
        <f t="shared" si="52"/>
        <v>0</v>
      </c>
      <c r="X209" s="34">
        <f t="shared" si="53"/>
        <v>0</v>
      </c>
      <c r="Y209" s="31">
        <f t="shared" si="54"/>
        <v>0</v>
      </c>
      <c r="Z209" s="110">
        <f t="shared" si="55"/>
        <v>0</v>
      </c>
    </row>
    <row r="210" spans="1:26" ht="17.25" x14ac:dyDescent="0.25">
      <c r="A210" s="46"/>
      <c r="B210" s="47"/>
      <c r="C210" s="47"/>
      <c r="D210" s="48"/>
      <c r="E210" s="49"/>
      <c r="F210" s="50"/>
      <c r="G210" s="50"/>
      <c r="H210" s="51"/>
      <c r="I210" s="51"/>
      <c r="J210" s="27">
        <f t="shared" si="42"/>
        <v>0</v>
      </c>
      <c r="K210" s="119" t="str">
        <f>IF(J210&gt;0,IF(J210&gt;305,"Errore! MAX 305",IF(NETWORKDAYS.INTL(F210,G210,11,'MENU TENDINA'!H$11:H$22)=J210,"ok","Errore! Verificare Giorni")),"")</f>
        <v/>
      </c>
      <c r="L210" s="104" t="str">
        <f>IF(J210&gt;0,NETWORKDAYS.INTL(F210,G210,11,'MENU TENDINA'!$H$11:$H$22),"")</f>
        <v/>
      </c>
      <c r="M210" s="85"/>
      <c r="N210" s="28">
        <f t="shared" si="43"/>
        <v>0</v>
      </c>
      <c r="O210" s="29">
        <f t="shared" si="44"/>
        <v>0</v>
      </c>
      <c r="P210" s="29">
        <f t="shared" si="45"/>
        <v>0</v>
      </c>
      <c r="Q210" s="29">
        <f t="shared" si="46"/>
        <v>0</v>
      </c>
      <c r="R210" s="30">
        <f t="shared" si="47"/>
        <v>0</v>
      </c>
      <c r="S210" s="95">
        <f t="shared" si="48"/>
        <v>0</v>
      </c>
      <c r="T210" s="32">
        <f t="shared" si="49"/>
        <v>0</v>
      </c>
      <c r="U210" s="32">
        <f t="shared" si="50"/>
        <v>0</v>
      </c>
      <c r="V210" s="34">
        <f t="shared" si="51"/>
        <v>0</v>
      </c>
      <c r="W210" s="32">
        <f t="shared" si="52"/>
        <v>0</v>
      </c>
      <c r="X210" s="34">
        <f t="shared" si="53"/>
        <v>0</v>
      </c>
      <c r="Y210" s="31">
        <f t="shared" si="54"/>
        <v>0</v>
      </c>
      <c r="Z210" s="110">
        <f t="shared" si="55"/>
        <v>0</v>
      </c>
    </row>
    <row r="211" spans="1:26" ht="17.25" x14ac:dyDescent="0.25">
      <c r="A211" s="46"/>
      <c r="B211" s="47"/>
      <c r="C211" s="47"/>
      <c r="D211" s="48"/>
      <c r="E211" s="49"/>
      <c r="F211" s="50"/>
      <c r="G211" s="50"/>
      <c r="H211" s="51"/>
      <c r="I211" s="51"/>
      <c r="J211" s="27">
        <f t="shared" si="42"/>
        <v>0</v>
      </c>
      <c r="K211" s="119" t="str">
        <f>IF(J211&gt;0,IF(J211&gt;305,"Errore! MAX 305",IF(NETWORKDAYS.INTL(F211,G211,11,'MENU TENDINA'!H$11:H$22)=J211,"ok","Errore! Verificare Giorni")),"")</f>
        <v/>
      </c>
      <c r="L211" s="104" t="str">
        <f>IF(J211&gt;0,NETWORKDAYS.INTL(F211,G211,11,'MENU TENDINA'!$H$11:$H$22),"")</f>
        <v/>
      </c>
      <c r="M211" s="85"/>
      <c r="N211" s="28">
        <f t="shared" si="43"/>
        <v>0</v>
      </c>
      <c r="O211" s="29">
        <f t="shared" si="44"/>
        <v>0</v>
      </c>
      <c r="P211" s="29">
        <f t="shared" si="45"/>
        <v>0</v>
      </c>
      <c r="Q211" s="29">
        <f t="shared" si="46"/>
        <v>0</v>
      </c>
      <c r="R211" s="30">
        <f t="shared" si="47"/>
        <v>0</v>
      </c>
      <c r="S211" s="95">
        <f t="shared" si="48"/>
        <v>0</v>
      </c>
      <c r="T211" s="32">
        <f t="shared" si="49"/>
        <v>0</v>
      </c>
      <c r="U211" s="32">
        <f t="shared" si="50"/>
        <v>0</v>
      </c>
      <c r="V211" s="34">
        <f t="shared" si="51"/>
        <v>0</v>
      </c>
      <c r="W211" s="32">
        <f t="shared" si="52"/>
        <v>0</v>
      </c>
      <c r="X211" s="34">
        <f t="shared" si="53"/>
        <v>0</v>
      </c>
      <c r="Y211" s="31">
        <f t="shared" si="54"/>
        <v>0</v>
      </c>
      <c r="Z211" s="110">
        <f t="shared" si="55"/>
        <v>0</v>
      </c>
    </row>
    <row r="212" spans="1:26" ht="17.25" x14ac:dyDescent="0.25">
      <c r="A212" s="46"/>
      <c r="B212" s="47"/>
      <c r="C212" s="47"/>
      <c r="D212" s="48"/>
      <c r="E212" s="49"/>
      <c r="F212" s="50"/>
      <c r="G212" s="50"/>
      <c r="H212" s="51"/>
      <c r="I212" s="51"/>
      <c r="J212" s="27">
        <f t="shared" si="42"/>
        <v>0</v>
      </c>
      <c r="K212" s="119" t="str">
        <f>IF(J212&gt;0,IF(J212&gt;305,"Errore! MAX 305",IF(NETWORKDAYS.INTL(F212,G212,11,'MENU TENDINA'!H$11:H$22)=J212,"ok","Errore! Verificare Giorni")),"")</f>
        <v/>
      </c>
      <c r="L212" s="104" t="str">
        <f>IF(J212&gt;0,NETWORKDAYS.INTL(F212,G212,11,'MENU TENDINA'!$H$11:$H$22),"")</f>
        <v/>
      </c>
      <c r="M212" s="85"/>
      <c r="N212" s="28">
        <f t="shared" si="43"/>
        <v>0</v>
      </c>
      <c r="O212" s="29">
        <f t="shared" si="44"/>
        <v>0</v>
      </c>
      <c r="P212" s="29">
        <f t="shared" si="45"/>
        <v>0</v>
      </c>
      <c r="Q212" s="29">
        <f t="shared" si="46"/>
        <v>0</v>
      </c>
      <c r="R212" s="30">
        <f t="shared" si="47"/>
        <v>0</v>
      </c>
      <c r="S212" s="95">
        <f t="shared" si="48"/>
        <v>0</v>
      </c>
      <c r="T212" s="32">
        <f t="shared" si="49"/>
        <v>0</v>
      </c>
      <c r="U212" s="32">
        <f t="shared" si="50"/>
        <v>0</v>
      </c>
      <c r="V212" s="34">
        <f t="shared" si="51"/>
        <v>0</v>
      </c>
      <c r="W212" s="32">
        <f t="shared" si="52"/>
        <v>0</v>
      </c>
      <c r="X212" s="34">
        <f t="shared" si="53"/>
        <v>0</v>
      </c>
      <c r="Y212" s="31">
        <f t="shared" si="54"/>
        <v>0</v>
      </c>
      <c r="Z212" s="110">
        <f t="shared" si="55"/>
        <v>0</v>
      </c>
    </row>
    <row r="213" spans="1:26" ht="17.25" x14ac:dyDescent="0.25">
      <c r="A213" s="46"/>
      <c r="B213" s="47"/>
      <c r="C213" s="47"/>
      <c r="D213" s="48"/>
      <c r="E213" s="49"/>
      <c r="F213" s="50"/>
      <c r="G213" s="50"/>
      <c r="H213" s="51"/>
      <c r="I213" s="51"/>
      <c r="J213" s="27">
        <f t="shared" si="42"/>
        <v>0</v>
      </c>
      <c r="K213" s="119" t="str">
        <f>IF(J213&gt;0,IF(J213&gt;305,"Errore! MAX 305",IF(NETWORKDAYS.INTL(F213,G213,11,'MENU TENDINA'!H$11:H$22)=J213,"ok","Errore! Verificare Giorni")),"")</f>
        <v/>
      </c>
      <c r="L213" s="104" t="str">
        <f>IF(J213&gt;0,NETWORKDAYS.INTL(F213,G213,11,'MENU TENDINA'!$H$11:$H$22),"")</f>
        <v/>
      </c>
      <c r="M213" s="85"/>
      <c r="N213" s="28">
        <f t="shared" si="43"/>
        <v>0</v>
      </c>
      <c r="O213" s="29">
        <f t="shared" si="44"/>
        <v>0</v>
      </c>
      <c r="P213" s="29">
        <f t="shared" si="45"/>
        <v>0</v>
      </c>
      <c r="Q213" s="29">
        <f t="shared" si="46"/>
        <v>0</v>
      </c>
      <c r="R213" s="30">
        <f t="shared" si="47"/>
        <v>0</v>
      </c>
      <c r="S213" s="95">
        <f t="shared" si="48"/>
        <v>0</v>
      </c>
      <c r="T213" s="32">
        <f t="shared" si="49"/>
        <v>0</v>
      </c>
      <c r="U213" s="32">
        <f t="shared" si="50"/>
        <v>0</v>
      </c>
      <c r="V213" s="34">
        <f t="shared" si="51"/>
        <v>0</v>
      </c>
      <c r="W213" s="32">
        <f t="shared" si="52"/>
        <v>0</v>
      </c>
      <c r="X213" s="34">
        <f t="shared" si="53"/>
        <v>0</v>
      </c>
      <c r="Y213" s="31">
        <f t="shared" si="54"/>
        <v>0</v>
      </c>
      <c r="Z213" s="110">
        <f t="shared" si="55"/>
        <v>0</v>
      </c>
    </row>
    <row r="214" spans="1:26" ht="17.25" x14ac:dyDescent="0.25">
      <c r="A214" s="46"/>
      <c r="B214" s="47"/>
      <c r="C214" s="47"/>
      <c r="D214" s="48"/>
      <c r="E214" s="49"/>
      <c r="F214" s="50"/>
      <c r="G214" s="50"/>
      <c r="H214" s="51"/>
      <c r="I214" s="51"/>
      <c r="J214" s="27">
        <f t="shared" si="42"/>
        <v>0</v>
      </c>
      <c r="K214" s="119" t="str">
        <f>IF(J214&gt;0,IF(J214&gt;305,"Errore! MAX 305",IF(NETWORKDAYS.INTL(F214,G214,11,'MENU TENDINA'!H$11:H$22)=J214,"ok","Errore! Verificare Giorni")),"")</f>
        <v/>
      </c>
      <c r="L214" s="104" t="str">
        <f>IF(J214&gt;0,NETWORKDAYS.INTL(F214,G214,11,'MENU TENDINA'!$H$11:$H$22),"")</f>
        <v/>
      </c>
      <c r="M214" s="85"/>
      <c r="N214" s="28">
        <f t="shared" si="43"/>
        <v>0</v>
      </c>
      <c r="O214" s="29">
        <f t="shared" si="44"/>
        <v>0</v>
      </c>
      <c r="P214" s="29">
        <f t="shared" si="45"/>
        <v>0</v>
      </c>
      <c r="Q214" s="29">
        <f t="shared" si="46"/>
        <v>0</v>
      </c>
      <c r="R214" s="30">
        <f t="shared" si="47"/>
        <v>0</v>
      </c>
      <c r="S214" s="95">
        <f t="shared" si="48"/>
        <v>0</v>
      </c>
      <c r="T214" s="32">
        <f t="shared" si="49"/>
        <v>0</v>
      </c>
      <c r="U214" s="32">
        <f t="shared" si="50"/>
        <v>0</v>
      </c>
      <c r="V214" s="34">
        <f t="shared" si="51"/>
        <v>0</v>
      </c>
      <c r="W214" s="32">
        <f t="shared" si="52"/>
        <v>0</v>
      </c>
      <c r="X214" s="34">
        <f t="shared" si="53"/>
        <v>0</v>
      </c>
      <c r="Y214" s="31">
        <f t="shared" si="54"/>
        <v>0</v>
      </c>
      <c r="Z214" s="110">
        <f t="shared" si="55"/>
        <v>0</v>
      </c>
    </row>
    <row r="215" spans="1:26" ht="17.25" x14ac:dyDescent="0.25">
      <c r="A215" s="46"/>
      <c r="B215" s="47"/>
      <c r="C215" s="47"/>
      <c r="D215" s="48"/>
      <c r="E215" s="49"/>
      <c r="F215" s="50"/>
      <c r="G215" s="50"/>
      <c r="H215" s="51"/>
      <c r="I215" s="51"/>
      <c r="J215" s="27">
        <f t="shared" si="42"/>
        <v>0</v>
      </c>
      <c r="K215" s="119" t="str">
        <f>IF(J215&gt;0,IF(J215&gt;305,"Errore! MAX 305",IF(NETWORKDAYS.INTL(F215,G215,11,'MENU TENDINA'!H$11:H$22)=J215,"ok","Errore! Verificare Giorni")),"")</f>
        <v/>
      </c>
      <c r="L215" s="104" t="str">
        <f>IF(J215&gt;0,NETWORKDAYS.INTL(F215,G215,11,'MENU TENDINA'!$H$11:$H$22),"")</f>
        <v/>
      </c>
      <c r="M215" s="85"/>
      <c r="N215" s="28">
        <f t="shared" si="43"/>
        <v>0</v>
      </c>
      <c r="O215" s="29">
        <f t="shared" si="44"/>
        <v>0</v>
      </c>
      <c r="P215" s="29">
        <f t="shared" si="45"/>
        <v>0</v>
      </c>
      <c r="Q215" s="29">
        <f t="shared" si="46"/>
        <v>0</v>
      </c>
      <c r="R215" s="30">
        <f t="shared" si="47"/>
        <v>0</v>
      </c>
      <c r="S215" s="95">
        <f t="shared" si="48"/>
        <v>0</v>
      </c>
      <c r="T215" s="32">
        <f t="shared" si="49"/>
        <v>0</v>
      </c>
      <c r="U215" s="32">
        <f t="shared" si="50"/>
        <v>0</v>
      </c>
      <c r="V215" s="34">
        <f t="shared" si="51"/>
        <v>0</v>
      </c>
      <c r="W215" s="32">
        <f t="shared" si="52"/>
        <v>0</v>
      </c>
      <c r="X215" s="34">
        <f t="shared" si="53"/>
        <v>0</v>
      </c>
      <c r="Y215" s="31">
        <f t="shared" si="54"/>
        <v>0</v>
      </c>
      <c r="Z215" s="110">
        <f t="shared" si="55"/>
        <v>0</v>
      </c>
    </row>
    <row r="216" spans="1:26" ht="17.25" x14ac:dyDescent="0.25">
      <c r="A216" s="46"/>
      <c r="B216" s="47"/>
      <c r="C216" s="47"/>
      <c r="D216" s="48"/>
      <c r="E216" s="49"/>
      <c r="F216" s="50"/>
      <c r="G216" s="50"/>
      <c r="H216" s="51"/>
      <c r="I216" s="51"/>
      <c r="J216" s="27">
        <f t="shared" si="42"/>
        <v>0</v>
      </c>
      <c r="K216" s="119" t="str">
        <f>IF(J216&gt;0,IF(J216&gt;305,"Errore! MAX 305",IF(NETWORKDAYS.INTL(F216,G216,11,'MENU TENDINA'!H$11:H$22)=J216,"ok","Errore! Verificare Giorni")),"")</f>
        <v/>
      </c>
      <c r="L216" s="104" t="str">
        <f>IF(J216&gt;0,NETWORKDAYS.INTL(F216,G216,11,'MENU TENDINA'!$H$11:$H$22),"")</f>
        <v/>
      </c>
      <c r="M216" s="85"/>
      <c r="N216" s="28">
        <f t="shared" si="43"/>
        <v>0</v>
      </c>
      <c r="O216" s="29">
        <f t="shared" si="44"/>
        <v>0</v>
      </c>
      <c r="P216" s="29">
        <f t="shared" si="45"/>
        <v>0</v>
      </c>
      <c r="Q216" s="29">
        <f t="shared" si="46"/>
        <v>0</v>
      </c>
      <c r="R216" s="30">
        <f t="shared" si="47"/>
        <v>0</v>
      </c>
      <c r="S216" s="95">
        <f t="shared" si="48"/>
        <v>0</v>
      </c>
      <c r="T216" s="32">
        <f t="shared" si="49"/>
        <v>0</v>
      </c>
      <c r="U216" s="32">
        <f t="shared" si="50"/>
        <v>0</v>
      </c>
      <c r="V216" s="34">
        <f t="shared" si="51"/>
        <v>0</v>
      </c>
      <c r="W216" s="32">
        <f t="shared" si="52"/>
        <v>0</v>
      </c>
      <c r="X216" s="34">
        <f t="shared" si="53"/>
        <v>0</v>
      </c>
      <c r="Y216" s="31">
        <f t="shared" si="54"/>
        <v>0</v>
      </c>
      <c r="Z216" s="110">
        <f t="shared" si="55"/>
        <v>0</v>
      </c>
    </row>
    <row r="217" spans="1:26" ht="17.25" x14ac:dyDescent="0.25">
      <c r="A217" s="46"/>
      <c r="B217" s="47"/>
      <c r="C217" s="47"/>
      <c r="D217" s="48"/>
      <c r="E217" s="49"/>
      <c r="F217" s="50"/>
      <c r="G217" s="50"/>
      <c r="H217" s="51"/>
      <c r="I217" s="51"/>
      <c r="J217" s="27">
        <f t="shared" si="42"/>
        <v>0</v>
      </c>
      <c r="K217" s="119" t="str">
        <f>IF(J217&gt;0,IF(J217&gt;305,"Errore! MAX 305",IF(NETWORKDAYS.INTL(F217,G217,11,'MENU TENDINA'!H$11:H$22)=J217,"ok","Errore! Verificare Giorni")),"")</f>
        <v/>
      </c>
      <c r="L217" s="104" t="str">
        <f>IF(J217&gt;0,NETWORKDAYS.INTL(F217,G217,11,'MENU TENDINA'!$H$11:$H$22),"")</f>
        <v/>
      </c>
      <c r="M217" s="85"/>
      <c r="N217" s="28">
        <f t="shared" si="43"/>
        <v>0</v>
      </c>
      <c r="O217" s="29">
        <f t="shared" si="44"/>
        <v>0</v>
      </c>
      <c r="P217" s="29">
        <f t="shared" si="45"/>
        <v>0</v>
      </c>
      <c r="Q217" s="29">
        <f t="shared" si="46"/>
        <v>0</v>
      </c>
      <c r="R217" s="30">
        <f t="shared" si="47"/>
        <v>0</v>
      </c>
      <c r="S217" s="95">
        <f t="shared" si="48"/>
        <v>0</v>
      </c>
      <c r="T217" s="32">
        <f t="shared" si="49"/>
        <v>0</v>
      </c>
      <c r="U217" s="32">
        <f t="shared" si="50"/>
        <v>0</v>
      </c>
      <c r="V217" s="34">
        <f t="shared" si="51"/>
        <v>0</v>
      </c>
      <c r="W217" s="32">
        <f t="shared" si="52"/>
        <v>0</v>
      </c>
      <c r="X217" s="34">
        <f t="shared" si="53"/>
        <v>0</v>
      </c>
      <c r="Y217" s="31">
        <f t="shared" si="54"/>
        <v>0</v>
      </c>
      <c r="Z217" s="110">
        <f t="shared" si="55"/>
        <v>0</v>
      </c>
    </row>
    <row r="218" spans="1:26" ht="17.25" x14ac:dyDescent="0.25">
      <c r="A218" s="46"/>
      <c r="B218" s="47"/>
      <c r="C218" s="47"/>
      <c r="D218" s="48"/>
      <c r="E218" s="49"/>
      <c r="F218" s="50"/>
      <c r="G218" s="50"/>
      <c r="H218" s="51"/>
      <c r="I218" s="51"/>
      <c r="J218" s="27">
        <f t="shared" si="42"/>
        <v>0</v>
      </c>
      <c r="K218" s="119" t="str">
        <f>IF(J218&gt;0,IF(J218&gt;305,"Errore! MAX 305",IF(NETWORKDAYS.INTL(F218,G218,11,'MENU TENDINA'!H$11:H$22)=J218,"ok","Errore! Verificare Giorni")),"")</f>
        <v/>
      </c>
      <c r="L218" s="104" t="str">
        <f>IF(J218&gt;0,NETWORKDAYS.INTL(F218,G218,11,'MENU TENDINA'!$H$11:$H$22),"")</f>
        <v/>
      </c>
      <c r="M218" s="85"/>
      <c r="N218" s="28">
        <f t="shared" si="43"/>
        <v>0</v>
      </c>
      <c r="O218" s="29">
        <f t="shared" si="44"/>
        <v>0</v>
      </c>
      <c r="P218" s="29">
        <f t="shared" si="45"/>
        <v>0</v>
      </c>
      <c r="Q218" s="29">
        <f t="shared" si="46"/>
        <v>0</v>
      </c>
      <c r="R218" s="30">
        <f t="shared" si="47"/>
        <v>0</v>
      </c>
      <c r="S218" s="95">
        <f t="shared" si="48"/>
        <v>0</v>
      </c>
      <c r="T218" s="32">
        <f t="shared" si="49"/>
        <v>0</v>
      </c>
      <c r="U218" s="32">
        <f t="shared" si="50"/>
        <v>0</v>
      </c>
      <c r="V218" s="34">
        <f t="shared" si="51"/>
        <v>0</v>
      </c>
      <c r="W218" s="32">
        <f t="shared" si="52"/>
        <v>0</v>
      </c>
      <c r="X218" s="34">
        <f t="shared" si="53"/>
        <v>0</v>
      </c>
      <c r="Y218" s="31">
        <f t="shared" si="54"/>
        <v>0</v>
      </c>
      <c r="Z218" s="110">
        <f t="shared" si="55"/>
        <v>0</v>
      </c>
    </row>
    <row r="219" spans="1:26" ht="17.25" x14ac:dyDescent="0.25">
      <c r="A219" s="46"/>
      <c r="B219" s="47"/>
      <c r="C219" s="47"/>
      <c r="D219" s="48"/>
      <c r="E219" s="49"/>
      <c r="F219" s="50"/>
      <c r="G219" s="50"/>
      <c r="H219" s="51"/>
      <c r="I219" s="51"/>
      <c r="J219" s="27">
        <f t="shared" si="42"/>
        <v>0</v>
      </c>
      <c r="K219" s="119" t="str">
        <f>IF(J219&gt;0,IF(J219&gt;305,"Errore! MAX 305",IF(NETWORKDAYS.INTL(F219,G219,11,'MENU TENDINA'!H$11:H$22)=J219,"ok","Errore! Verificare Giorni")),"")</f>
        <v/>
      </c>
      <c r="L219" s="104" t="str">
        <f>IF(J219&gt;0,NETWORKDAYS.INTL(F219,G219,11,'MENU TENDINA'!$H$11:$H$22),"")</f>
        <v/>
      </c>
      <c r="M219" s="85"/>
      <c r="N219" s="28">
        <f t="shared" si="43"/>
        <v>0</v>
      </c>
      <c r="O219" s="29">
        <f t="shared" si="44"/>
        <v>0</v>
      </c>
      <c r="P219" s="29">
        <f t="shared" si="45"/>
        <v>0</v>
      </c>
      <c r="Q219" s="29">
        <f t="shared" si="46"/>
        <v>0</v>
      </c>
      <c r="R219" s="30">
        <f t="shared" si="47"/>
        <v>0</v>
      </c>
      <c r="S219" s="95">
        <f t="shared" si="48"/>
        <v>0</v>
      </c>
      <c r="T219" s="32">
        <f t="shared" si="49"/>
        <v>0</v>
      </c>
      <c r="U219" s="32">
        <f t="shared" si="50"/>
        <v>0</v>
      </c>
      <c r="V219" s="34">
        <f t="shared" si="51"/>
        <v>0</v>
      </c>
      <c r="W219" s="32">
        <f t="shared" si="52"/>
        <v>0</v>
      </c>
      <c r="X219" s="34">
        <f t="shared" si="53"/>
        <v>0</v>
      </c>
      <c r="Y219" s="31">
        <f t="shared" si="54"/>
        <v>0</v>
      </c>
      <c r="Z219" s="110">
        <f t="shared" si="55"/>
        <v>0</v>
      </c>
    </row>
    <row r="220" spans="1:26" ht="17.25" x14ac:dyDescent="0.25">
      <c r="A220" s="46"/>
      <c r="B220" s="47"/>
      <c r="C220" s="47"/>
      <c r="D220" s="48"/>
      <c r="E220" s="49"/>
      <c r="F220" s="50"/>
      <c r="G220" s="50"/>
      <c r="H220" s="51"/>
      <c r="I220" s="51"/>
      <c r="J220" s="27">
        <f t="shared" si="42"/>
        <v>0</v>
      </c>
      <c r="K220" s="119" t="str">
        <f>IF(J220&gt;0,IF(J220&gt;305,"Errore! MAX 305",IF(NETWORKDAYS.INTL(F220,G220,11,'MENU TENDINA'!H$11:H$22)=J220,"ok","Errore! Verificare Giorni")),"")</f>
        <v/>
      </c>
      <c r="L220" s="104" t="str">
        <f>IF(J220&gt;0,NETWORKDAYS.INTL(F220,G220,11,'MENU TENDINA'!$H$11:$H$22),"")</f>
        <v/>
      </c>
      <c r="M220" s="85"/>
      <c r="N220" s="28">
        <f t="shared" si="43"/>
        <v>0</v>
      </c>
      <c r="O220" s="29">
        <f t="shared" si="44"/>
        <v>0</v>
      </c>
      <c r="P220" s="29">
        <f t="shared" si="45"/>
        <v>0</v>
      </c>
      <c r="Q220" s="29">
        <f t="shared" si="46"/>
        <v>0</v>
      </c>
      <c r="R220" s="30">
        <f t="shared" si="47"/>
        <v>0</v>
      </c>
      <c r="S220" s="95">
        <f t="shared" si="48"/>
        <v>0</v>
      </c>
      <c r="T220" s="32">
        <f t="shared" si="49"/>
        <v>0</v>
      </c>
      <c r="U220" s="32">
        <f t="shared" si="50"/>
        <v>0</v>
      </c>
      <c r="V220" s="34">
        <f t="shared" si="51"/>
        <v>0</v>
      </c>
      <c r="W220" s="32">
        <f t="shared" si="52"/>
        <v>0</v>
      </c>
      <c r="X220" s="34">
        <f t="shared" si="53"/>
        <v>0</v>
      </c>
      <c r="Y220" s="31">
        <f t="shared" si="54"/>
        <v>0</v>
      </c>
      <c r="Z220" s="110">
        <f t="shared" si="55"/>
        <v>0</v>
      </c>
    </row>
    <row r="221" spans="1:26" ht="17.25" x14ac:dyDescent="0.25">
      <c r="A221" s="46"/>
      <c r="B221" s="47"/>
      <c r="C221" s="47"/>
      <c r="D221" s="48"/>
      <c r="E221" s="49"/>
      <c r="F221" s="50"/>
      <c r="G221" s="50"/>
      <c r="H221" s="51"/>
      <c r="I221" s="51"/>
      <c r="J221" s="27">
        <f t="shared" si="42"/>
        <v>0</v>
      </c>
      <c r="K221" s="119" t="str">
        <f>IF(J221&gt;0,IF(J221&gt;305,"Errore! MAX 305",IF(NETWORKDAYS.INTL(F221,G221,11,'MENU TENDINA'!H$11:H$22)=J221,"ok","Errore! Verificare Giorni")),"")</f>
        <v/>
      </c>
      <c r="L221" s="104" t="str">
        <f>IF(J221&gt;0,NETWORKDAYS.INTL(F221,G221,11,'MENU TENDINA'!$H$11:$H$22),"")</f>
        <v/>
      </c>
      <c r="M221" s="85"/>
      <c r="N221" s="28">
        <f t="shared" si="43"/>
        <v>0</v>
      </c>
      <c r="O221" s="29">
        <f t="shared" si="44"/>
        <v>0</v>
      </c>
      <c r="P221" s="29">
        <f t="shared" si="45"/>
        <v>0</v>
      </c>
      <c r="Q221" s="29">
        <f t="shared" si="46"/>
        <v>0</v>
      </c>
      <c r="R221" s="30">
        <f t="shared" si="47"/>
        <v>0</v>
      </c>
      <c r="S221" s="95">
        <f t="shared" si="48"/>
        <v>0</v>
      </c>
      <c r="T221" s="32">
        <f t="shared" si="49"/>
        <v>0</v>
      </c>
      <c r="U221" s="32">
        <f t="shared" si="50"/>
        <v>0</v>
      </c>
      <c r="V221" s="34">
        <f t="shared" si="51"/>
        <v>0</v>
      </c>
      <c r="W221" s="32">
        <f t="shared" si="52"/>
        <v>0</v>
      </c>
      <c r="X221" s="34">
        <f t="shared" si="53"/>
        <v>0</v>
      </c>
      <c r="Y221" s="31">
        <f t="shared" si="54"/>
        <v>0</v>
      </c>
      <c r="Z221" s="110">
        <f t="shared" si="55"/>
        <v>0</v>
      </c>
    </row>
    <row r="222" spans="1:26" ht="17.25" x14ac:dyDescent="0.25">
      <c r="A222" s="46"/>
      <c r="B222" s="47"/>
      <c r="C222" s="47"/>
      <c r="D222" s="48"/>
      <c r="E222" s="49"/>
      <c r="F222" s="50"/>
      <c r="G222" s="50"/>
      <c r="H222" s="51"/>
      <c r="I222" s="51"/>
      <c r="J222" s="27">
        <f t="shared" si="42"/>
        <v>0</v>
      </c>
      <c r="K222" s="119" t="str">
        <f>IF(J222&gt;0,IF(J222&gt;305,"Errore! MAX 305",IF(NETWORKDAYS.INTL(F222,G222,11,'MENU TENDINA'!H$11:H$22)=J222,"ok","Errore! Verificare Giorni")),"")</f>
        <v/>
      </c>
      <c r="L222" s="104" t="str">
        <f>IF(J222&gt;0,NETWORKDAYS.INTL(F222,G222,11,'MENU TENDINA'!$H$11:$H$22),"")</f>
        <v/>
      </c>
      <c r="M222" s="85"/>
      <c r="N222" s="28">
        <f t="shared" si="43"/>
        <v>0</v>
      </c>
      <c r="O222" s="29">
        <f t="shared" si="44"/>
        <v>0</v>
      </c>
      <c r="P222" s="29">
        <f t="shared" si="45"/>
        <v>0</v>
      </c>
      <c r="Q222" s="29">
        <f t="shared" si="46"/>
        <v>0</v>
      </c>
      <c r="R222" s="30">
        <f t="shared" si="47"/>
        <v>0</v>
      </c>
      <c r="S222" s="95">
        <f t="shared" si="48"/>
        <v>0</v>
      </c>
      <c r="T222" s="32">
        <f t="shared" si="49"/>
        <v>0</v>
      </c>
      <c r="U222" s="32">
        <f t="shared" si="50"/>
        <v>0</v>
      </c>
      <c r="V222" s="34">
        <f t="shared" si="51"/>
        <v>0</v>
      </c>
      <c r="W222" s="32">
        <f t="shared" si="52"/>
        <v>0</v>
      </c>
      <c r="X222" s="34">
        <f t="shared" si="53"/>
        <v>0</v>
      </c>
      <c r="Y222" s="31">
        <f t="shared" si="54"/>
        <v>0</v>
      </c>
      <c r="Z222" s="110">
        <f t="shared" si="55"/>
        <v>0</v>
      </c>
    </row>
    <row r="223" spans="1:26" ht="17.25" x14ac:dyDescent="0.25">
      <c r="A223" s="46"/>
      <c r="B223" s="47"/>
      <c r="C223" s="47"/>
      <c r="D223" s="48"/>
      <c r="E223" s="49"/>
      <c r="F223" s="50"/>
      <c r="G223" s="50"/>
      <c r="H223" s="51"/>
      <c r="I223" s="51"/>
      <c r="J223" s="27">
        <f t="shared" si="42"/>
        <v>0</v>
      </c>
      <c r="K223" s="119" t="str">
        <f>IF(J223&gt;0,IF(J223&gt;305,"Errore! MAX 305",IF(NETWORKDAYS.INTL(F223,G223,11,'MENU TENDINA'!H$11:H$22)=J223,"ok","Errore! Verificare Giorni")),"")</f>
        <v/>
      </c>
      <c r="L223" s="104" t="str">
        <f>IF(J223&gt;0,NETWORKDAYS.INTL(F223,G223,11,'MENU TENDINA'!$H$11:$H$22),"")</f>
        <v/>
      </c>
      <c r="M223" s="85"/>
      <c r="N223" s="28">
        <f t="shared" si="43"/>
        <v>0</v>
      </c>
      <c r="O223" s="29">
        <f t="shared" si="44"/>
        <v>0</v>
      </c>
      <c r="P223" s="29">
        <f t="shared" si="45"/>
        <v>0</v>
      </c>
      <c r="Q223" s="29">
        <f t="shared" si="46"/>
        <v>0</v>
      </c>
      <c r="R223" s="30">
        <f t="shared" si="47"/>
        <v>0</v>
      </c>
      <c r="S223" s="95">
        <f t="shared" si="48"/>
        <v>0</v>
      </c>
      <c r="T223" s="32">
        <f t="shared" si="49"/>
        <v>0</v>
      </c>
      <c r="U223" s="32">
        <f t="shared" si="50"/>
        <v>0</v>
      </c>
      <c r="V223" s="34">
        <f t="shared" si="51"/>
        <v>0</v>
      </c>
      <c r="W223" s="32">
        <f t="shared" si="52"/>
        <v>0</v>
      </c>
      <c r="X223" s="34">
        <f t="shared" si="53"/>
        <v>0</v>
      </c>
      <c r="Y223" s="31">
        <f t="shared" si="54"/>
        <v>0</v>
      </c>
      <c r="Z223" s="110">
        <f t="shared" si="55"/>
        <v>0</v>
      </c>
    </row>
    <row r="224" spans="1:26" ht="17.25" x14ac:dyDescent="0.25">
      <c r="A224" s="46"/>
      <c r="B224" s="47"/>
      <c r="C224" s="47"/>
      <c r="D224" s="48"/>
      <c r="E224" s="49"/>
      <c r="F224" s="50"/>
      <c r="G224" s="50"/>
      <c r="H224" s="51"/>
      <c r="I224" s="51"/>
      <c r="J224" s="27">
        <f t="shared" si="42"/>
        <v>0</v>
      </c>
      <c r="K224" s="119" t="str">
        <f>IF(J224&gt;0,IF(J224&gt;305,"Errore! MAX 305",IF(NETWORKDAYS.INTL(F224,G224,11,'MENU TENDINA'!H$11:H$22)=J224,"ok","Errore! Verificare Giorni")),"")</f>
        <v/>
      </c>
      <c r="L224" s="104" t="str">
        <f>IF(J224&gt;0,NETWORKDAYS.INTL(F224,G224,11,'MENU TENDINA'!$H$11:$H$22),"")</f>
        <v/>
      </c>
      <c r="M224" s="85"/>
      <c r="N224" s="28">
        <f t="shared" si="43"/>
        <v>0</v>
      </c>
      <c r="O224" s="29">
        <f t="shared" si="44"/>
        <v>0</v>
      </c>
      <c r="P224" s="29">
        <f t="shared" si="45"/>
        <v>0</v>
      </c>
      <c r="Q224" s="29">
        <f t="shared" si="46"/>
        <v>0</v>
      </c>
      <c r="R224" s="30">
        <f t="shared" si="47"/>
        <v>0</v>
      </c>
      <c r="S224" s="95">
        <f t="shared" si="48"/>
        <v>0</v>
      </c>
      <c r="T224" s="32">
        <f t="shared" si="49"/>
        <v>0</v>
      </c>
      <c r="U224" s="32">
        <f t="shared" si="50"/>
        <v>0</v>
      </c>
      <c r="V224" s="34">
        <f t="shared" si="51"/>
        <v>0</v>
      </c>
      <c r="W224" s="32">
        <f t="shared" si="52"/>
        <v>0</v>
      </c>
      <c r="X224" s="34">
        <f t="shared" si="53"/>
        <v>0</v>
      </c>
      <c r="Y224" s="31">
        <f t="shared" si="54"/>
        <v>0</v>
      </c>
      <c r="Z224" s="110">
        <f t="shared" si="55"/>
        <v>0</v>
      </c>
    </row>
    <row r="225" spans="1:26" ht="17.25" x14ac:dyDescent="0.25">
      <c r="A225" s="46"/>
      <c r="B225" s="47"/>
      <c r="C225" s="47"/>
      <c r="D225" s="48"/>
      <c r="E225" s="49"/>
      <c r="F225" s="50"/>
      <c r="G225" s="50"/>
      <c r="H225" s="51"/>
      <c r="I225" s="51"/>
      <c r="J225" s="27">
        <f t="shared" si="42"/>
        <v>0</v>
      </c>
      <c r="K225" s="119" t="str">
        <f>IF(J225&gt;0,IF(J225&gt;305,"Errore! MAX 305",IF(NETWORKDAYS.INTL(F225,G225,11,'MENU TENDINA'!H$11:H$22)=J225,"ok","Errore! Verificare Giorni")),"")</f>
        <v/>
      </c>
      <c r="L225" s="104" t="str">
        <f>IF(J225&gt;0,NETWORKDAYS.INTL(F225,G225,11,'MENU TENDINA'!$H$11:$H$22),"")</f>
        <v/>
      </c>
      <c r="M225" s="85"/>
      <c r="N225" s="28">
        <f t="shared" si="43"/>
        <v>0</v>
      </c>
      <c r="O225" s="29">
        <f t="shared" si="44"/>
        <v>0</v>
      </c>
      <c r="P225" s="29">
        <f t="shared" si="45"/>
        <v>0</v>
      </c>
      <c r="Q225" s="29">
        <f t="shared" si="46"/>
        <v>0</v>
      </c>
      <c r="R225" s="30">
        <f t="shared" si="47"/>
        <v>0</v>
      </c>
      <c r="S225" s="95">
        <f t="shared" si="48"/>
        <v>0</v>
      </c>
      <c r="T225" s="32">
        <f t="shared" si="49"/>
        <v>0</v>
      </c>
      <c r="U225" s="32">
        <f t="shared" si="50"/>
        <v>0</v>
      </c>
      <c r="V225" s="34">
        <f t="shared" si="51"/>
        <v>0</v>
      </c>
      <c r="W225" s="32">
        <f t="shared" si="52"/>
        <v>0</v>
      </c>
      <c r="X225" s="34">
        <f t="shared" si="53"/>
        <v>0</v>
      </c>
      <c r="Y225" s="31">
        <f t="shared" si="54"/>
        <v>0</v>
      </c>
      <c r="Z225" s="110">
        <f t="shared" si="55"/>
        <v>0</v>
      </c>
    </row>
    <row r="226" spans="1:26" ht="17.25" x14ac:dyDescent="0.25">
      <c r="A226" s="46"/>
      <c r="B226" s="47"/>
      <c r="C226" s="47"/>
      <c r="D226" s="48"/>
      <c r="E226" s="49"/>
      <c r="F226" s="50"/>
      <c r="G226" s="50"/>
      <c r="H226" s="51"/>
      <c r="I226" s="51"/>
      <c r="J226" s="27">
        <f t="shared" si="42"/>
        <v>0</v>
      </c>
      <c r="K226" s="119" t="str">
        <f>IF(J226&gt;0,IF(J226&gt;305,"Errore! MAX 305",IF(NETWORKDAYS.INTL(F226,G226,11,'MENU TENDINA'!H$11:H$22)=J226,"ok","Errore! Verificare Giorni")),"")</f>
        <v/>
      </c>
      <c r="L226" s="104" t="str">
        <f>IF(J226&gt;0,NETWORKDAYS.INTL(F226,G226,11,'MENU TENDINA'!$H$11:$H$22),"")</f>
        <v/>
      </c>
      <c r="M226" s="85"/>
      <c r="N226" s="28">
        <f t="shared" si="43"/>
        <v>0</v>
      </c>
      <c r="O226" s="29">
        <f t="shared" si="44"/>
        <v>0</v>
      </c>
      <c r="P226" s="29">
        <f t="shared" si="45"/>
        <v>0</v>
      </c>
      <c r="Q226" s="29">
        <f t="shared" si="46"/>
        <v>0</v>
      </c>
      <c r="R226" s="30">
        <f t="shared" si="47"/>
        <v>0</v>
      </c>
      <c r="S226" s="95">
        <f t="shared" si="48"/>
        <v>0</v>
      </c>
      <c r="T226" s="32">
        <f t="shared" si="49"/>
        <v>0</v>
      </c>
      <c r="U226" s="32">
        <f t="shared" si="50"/>
        <v>0</v>
      </c>
      <c r="V226" s="34">
        <f t="shared" si="51"/>
        <v>0</v>
      </c>
      <c r="W226" s="32">
        <f t="shared" si="52"/>
        <v>0</v>
      </c>
      <c r="X226" s="34">
        <f t="shared" si="53"/>
        <v>0</v>
      </c>
      <c r="Y226" s="31">
        <f t="shared" si="54"/>
        <v>0</v>
      </c>
      <c r="Z226" s="110">
        <f t="shared" si="55"/>
        <v>0</v>
      </c>
    </row>
    <row r="227" spans="1:26" ht="17.25" x14ac:dyDescent="0.25">
      <c r="A227" s="46"/>
      <c r="B227" s="47"/>
      <c r="C227" s="47"/>
      <c r="D227" s="48"/>
      <c r="E227" s="49"/>
      <c r="F227" s="50"/>
      <c r="G227" s="50"/>
      <c r="H227" s="51"/>
      <c r="I227" s="51"/>
      <c r="J227" s="27">
        <f t="shared" si="42"/>
        <v>0</v>
      </c>
      <c r="K227" s="119" t="str">
        <f>IF(J227&gt;0,IF(J227&gt;305,"Errore! MAX 305",IF(NETWORKDAYS.INTL(F227,G227,11,'MENU TENDINA'!H$11:H$22)=J227,"ok","Errore! Verificare Giorni")),"")</f>
        <v/>
      </c>
      <c r="L227" s="104" t="str">
        <f>IF(J227&gt;0,NETWORKDAYS.INTL(F227,G227,11,'MENU TENDINA'!$H$11:$H$22),"")</f>
        <v/>
      </c>
      <c r="M227" s="85"/>
      <c r="N227" s="28">
        <f t="shared" si="43"/>
        <v>0</v>
      </c>
      <c r="O227" s="29">
        <f t="shared" si="44"/>
        <v>0</v>
      </c>
      <c r="P227" s="29">
        <f t="shared" si="45"/>
        <v>0</v>
      </c>
      <c r="Q227" s="29">
        <f t="shared" si="46"/>
        <v>0</v>
      </c>
      <c r="R227" s="30">
        <f t="shared" si="47"/>
        <v>0</v>
      </c>
      <c r="S227" s="95">
        <f t="shared" si="48"/>
        <v>0</v>
      </c>
      <c r="T227" s="32">
        <f t="shared" si="49"/>
        <v>0</v>
      </c>
      <c r="U227" s="32">
        <f t="shared" si="50"/>
        <v>0</v>
      </c>
      <c r="V227" s="34">
        <f t="shared" si="51"/>
        <v>0</v>
      </c>
      <c r="W227" s="32">
        <f t="shared" si="52"/>
        <v>0</v>
      </c>
      <c r="X227" s="34">
        <f t="shared" si="53"/>
        <v>0</v>
      </c>
      <c r="Y227" s="31">
        <f t="shared" si="54"/>
        <v>0</v>
      </c>
      <c r="Z227" s="110">
        <f t="shared" si="55"/>
        <v>0</v>
      </c>
    </row>
    <row r="228" spans="1:26" ht="17.25" x14ac:dyDescent="0.25">
      <c r="A228" s="46"/>
      <c r="B228" s="47"/>
      <c r="C228" s="47"/>
      <c r="D228" s="48"/>
      <c r="E228" s="49"/>
      <c r="F228" s="50"/>
      <c r="G228" s="50"/>
      <c r="H228" s="51"/>
      <c r="I228" s="51"/>
      <c r="J228" s="27">
        <f t="shared" si="42"/>
        <v>0</v>
      </c>
      <c r="K228" s="119" t="str">
        <f>IF(J228&gt;0,IF(J228&gt;305,"Errore! MAX 305",IF(NETWORKDAYS.INTL(F228,G228,11,'MENU TENDINA'!H$11:H$22)=J228,"ok","Errore! Verificare Giorni")),"")</f>
        <v/>
      </c>
      <c r="L228" s="104" t="str">
        <f>IF(J228&gt;0,NETWORKDAYS.INTL(F228,G228,11,'MENU TENDINA'!$H$11:$H$22),"")</f>
        <v/>
      </c>
      <c r="M228" s="85"/>
      <c r="N228" s="28">
        <f t="shared" si="43"/>
        <v>0</v>
      </c>
      <c r="O228" s="29">
        <f t="shared" si="44"/>
        <v>0</v>
      </c>
      <c r="P228" s="29">
        <f t="shared" si="45"/>
        <v>0</v>
      </c>
      <c r="Q228" s="29">
        <f t="shared" si="46"/>
        <v>0</v>
      </c>
      <c r="R228" s="30">
        <f t="shared" si="47"/>
        <v>0</v>
      </c>
      <c r="S228" s="95">
        <f t="shared" si="48"/>
        <v>0</v>
      </c>
      <c r="T228" s="32">
        <f t="shared" si="49"/>
        <v>0</v>
      </c>
      <c r="U228" s="32">
        <f t="shared" si="50"/>
        <v>0</v>
      </c>
      <c r="V228" s="34">
        <f t="shared" si="51"/>
        <v>0</v>
      </c>
      <c r="W228" s="32">
        <f t="shared" si="52"/>
        <v>0</v>
      </c>
      <c r="X228" s="34">
        <f t="shared" si="53"/>
        <v>0</v>
      </c>
      <c r="Y228" s="31">
        <f t="shared" si="54"/>
        <v>0</v>
      </c>
      <c r="Z228" s="110">
        <f t="shared" si="55"/>
        <v>0</v>
      </c>
    </row>
    <row r="229" spans="1:26" ht="17.25" x14ac:dyDescent="0.25">
      <c r="A229" s="46"/>
      <c r="B229" s="47"/>
      <c r="C229" s="47"/>
      <c r="D229" s="48"/>
      <c r="E229" s="49"/>
      <c r="F229" s="50"/>
      <c r="G229" s="50"/>
      <c r="H229" s="51"/>
      <c r="I229" s="51"/>
      <c r="J229" s="27">
        <f t="shared" si="42"/>
        <v>0</v>
      </c>
      <c r="K229" s="119" t="str">
        <f>IF(J229&gt;0,IF(J229&gt;305,"Errore! MAX 305",IF(NETWORKDAYS.INTL(F229,G229,11,'MENU TENDINA'!H$11:H$22)=J229,"ok","Errore! Verificare Giorni")),"")</f>
        <v/>
      </c>
      <c r="L229" s="104" t="str">
        <f>IF(J229&gt;0,NETWORKDAYS.INTL(F229,G229,11,'MENU TENDINA'!$H$11:$H$22),"")</f>
        <v/>
      </c>
      <c r="M229" s="85"/>
      <c r="N229" s="28">
        <f t="shared" si="43"/>
        <v>0</v>
      </c>
      <c r="O229" s="29">
        <f t="shared" si="44"/>
        <v>0</v>
      </c>
      <c r="P229" s="29">
        <f t="shared" si="45"/>
        <v>0</v>
      </c>
      <c r="Q229" s="29">
        <f t="shared" si="46"/>
        <v>0</v>
      </c>
      <c r="R229" s="30">
        <f t="shared" si="47"/>
        <v>0</v>
      </c>
      <c r="S229" s="95">
        <f t="shared" si="48"/>
        <v>0</v>
      </c>
      <c r="T229" s="32">
        <f t="shared" si="49"/>
        <v>0</v>
      </c>
      <c r="U229" s="32">
        <f t="shared" si="50"/>
        <v>0</v>
      </c>
      <c r="V229" s="34">
        <f t="shared" si="51"/>
        <v>0</v>
      </c>
      <c r="W229" s="32">
        <f t="shared" si="52"/>
        <v>0</v>
      </c>
      <c r="X229" s="34">
        <f t="shared" si="53"/>
        <v>0</v>
      </c>
      <c r="Y229" s="31">
        <f t="shared" si="54"/>
        <v>0</v>
      </c>
      <c r="Z229" s="110">
        <f t="shared" si="55"/>
        <v>0</v>
      </c>
    </row>
    <row r="230" spans="1:26" ht="17.25" x14ac:dyDescent="0.25">
      <c r="A230" s="46"/>
      <c r="B230" s="47"/>
      <c r="C230" s="47"/>
      <c r="D230" s="48"/>
      <c r="E230" s="49"/>
      <c r="F230" s="50"/>
      <c r="G230" s="50"/>
      <c r="H230" s="51"/>
      <c r="I230" s="51"/>
      <c r="J230" s="27">
        <f t="shared" si="42"/>
        <v>0</v>
      </c>
      <c r="K230" s="119" t="str">
        <f>IF(J230&gt;0,IF(J230&gt;305,"Errore! MAX 305",IF(NETWORKDAYS.INTL(F230,G230,11,'MENU TENDINA'!H$11:H$22)=J230,"ok","Errore! Verificare Giorni")),"")</f>
        <v/>
      </c>
      <c r="L230" s="104" t="str">
        <f>IF(J230&gt;0,NETWORKDAYS.INTL(F230,G230,11,'MENU TENDINA'!$H$11:$H$22),"")</f>
        <v/>
      </c>
      <c r="M230" s="85"/>
      <c r="N230" s="28">
        <f t="shared" si="43"/>
        <v>0</v>
      </c>
      <c r="O230" s="29">
        <f t="shared" si="44"/>
        <v>0</v>
      </c>
      <c r="P230" s="29">
        <f t="shared" si="45"/>
        <v>0</v>
      </c>
      <c r="Q230" s="29">
        <f t="shared" si="46"/>
        <v>0</v>
      </c>
      <c r="R230" s="30">
        <f t="shared" si="47"/>
        <v>0</v>
      </c>
      <c r="S230" s="95">
        <f t="shared" si="48"/>
        <v>0</v>
      </c>
      <c r="T230" s="32">
        <f t="shared" si="49"/>
        <v>0</v>
      </c>
      <c r="U230" s="32">
        <f t="shared" si="50"/>
        <v>0</v>
      </c>
      <c r="V230" s="34">
        <f t="shared" si="51"/>
        <v>0</v>
      </c>
      <c r="W230" s="32">
        <f t="shared" si="52"/>
        <v>0</v>
      </c>
      <c r="X230" s="34">
        <f t="shared" si="53"/>
        <v>0</v>
      </c>
      <c r="Y230" s="31">
        <f t="shared" si="54"/>
        <v>0</v>
      </c>
      <c r="Z230" s="110">
        <f t="shared" si="55"/>
        <v>0</v>
      </c>
    </row>
    <row r="231" spans="1:26" ht="17.25" x14ac:dyDescent="0.25">
      <c r="A231" s="46"/>
      <c r="B231" s="47"/>
      <c r="C231" s="47"/>
      <c r="D231" s="48"/>
      <c r="E231" s="49"/>
      <c r="F231" s="50"/>
      <c r="G231" s="50"/>
      <c r="H231" s="51"/>
      <c r="I231" s="51"/>
      <c r="J231" s="27">
        <f t="shared" si="42"/>
        <v>0</v>
      </c>
      <c r="K231" s="119" t="str">
        <f>IF(J231&gt;0,IF(J231&gt;305,"Errore! MAX 305",IF(NETWORKDAYS.INTL(F231,G231,11,'MENU TENDINA'!H$11:H$22)=J231,"ok","Errore! Verificare Giorni")),"")</f>
        <v/>
      </c>
      <c r="L231" s="104" t="str">
        <f>IF(J231&gt;0,NETWORKDAYS.INTL(F231,G231,11,'MENU TENDINA'!$H$11:$H$22),"")</f>
        <v/>
      </c>
      <c r="M231" s="85"/>
      <c r="N231" s="28">
        <f t="shared" si="43"/>
        <v>0</v>
      </c>
      <c r="O231" s="29">
        <f t="shared" si="44"/>
        <v>0</v>
      </c>
      <c r="P231" s="29">
        <f t="shared" si="45"/>
        <v>0</v>
      </c>
      <c r="Q231" s="29">
        <f t="shared" si="46"/>
        <v>0</v>
      </c>
      <c r="R231" s="30">
        <f t="shared" si="47"/>
        <v>0</v>
      </c>
      <c r="S231" s="95">
        <f t="shared" si="48"/>
        <v>0</v>
      </c>
      <c r="T231" s="32">
        <f t="shared" si="49"/>
        <v>0</v>
      </c>
      <c r="U231" s="32">
        <f t="shared" si="50"/>
        <v>0</v>
      </c>
      <c r="V231" s="34">
        <f t="shared" si="51"/>
        <v>0</v>
      </c>
      <c r="W231" s="32">
        <f t="shared" si="52"/>
        <v>0</v>
      </c>
      <c r="X231" s="34">
        <f t="shared" si="53"/>
        <v>0</v>
      </c>
      <c r="Y231" s="31">
        <f t="shared" si="54"/>
        <v>0</v>
      </c>
      <c r="Z231" s="110">
        <f t="shared" si="55"/>
        <v>0</v>
      </c>
    </row>
    <row r="232" spans="1:26" ht="17.25" x14ac:dyDescent="0.25">
      <c r="A232" s="46"/>
      <c r="B232" s="47"/>
      <c r="C232" s="47"/>
      <c r="D232" s="48"/>
      <c r="E232" s="49"/>
      <c r="F232" s="50"/>
      <c r="G232" s="50"/>
      <c r="H232" s="51"/>
      <c r="I232" s="51"/>
      <c r="J232" s="27">
        <f t="shared" si="42"/>
        <v>0</v>
      </c>
      <c r="K232" s="119" t="str">
        <f>IF(J232&gt;0,IF(J232&gt;305,"Errore! MAX 305",IF(NETWORKDAYS.INTL(F232,G232,11,'MENU TENDINA'!H$11:H$22)=J232,"ok","Errore! Verificare Giorni")),"")</f>
        <v/>
      </c>
      <c r="L232" s="104" t="str">
        <f>IF(J232&gt;0,NETWORKDAYS.INTL(F232,G232,11,'MENU TENDINA'!$H$11:$H$22),"")</f>
        <v/>
      </c>
      <c r="M232" s="85"/>
      <c r="N232" s="28">
        <f t="shared" si="43"/>
        <v>0</v>
      </c>
      <c r="O232" s="29">
        <f t="shared" si="44"/>
        <v>0</v>
      </c>
      <c r="P232" s="29">
        <f t="shared" si="45"/>
        <v>0</v>
      </c>
      <c r="Q232" s="29">
        <f t="shared" si="46"/>
        <v>0</v>
      </c>
      <c r="R232" s="30">
        <f t="shared" si="47"/>
        <v>0</v>
      </c>
      <c r="S232" s="95">
        <f t="shared" si="48"/>
        <v>0</v>
      </c>
      <c r="T232" s="32">
        <f t="shared" si="49"/>
        <v>0</v>
      </c>
      <c r="U232" s="32">
        <f t="shared" si="50"/>
        <v>0</v>
      </c>
      <c r="V232" s="34">
        <f t="shared" si="51"/>
        <v>0</v>
      </c>
      <c r="W232" s="32">
        <f t="shared" si="52"/>
        <v>0</v>
      </c>
      <c r="X232" s="34">
        <f t="shared" si="53"/>
        <v>0</v>
      </c>
      <c r="Y232" s="31">
        <f t="shared" si="54"/>
        <v>0</v>
      </c>
      <c r="Z232" s="110">
        <f t="shared" si="55"/>
        <v>0</v>
      </c>
    </row>
    <row r="233" spans="1:26" ht="17.25" x14ac:dyDescent="0.25">
      <c r="A233" s="46"/>
      <c r="B233" s="47"/>
      <c r="C233" s="47"/>
      <c r="D233" s="48"/>
      <c r="E233" s="49"/>
      <c r="F233" s="50"/>
      <c r="G233" s="50"/>
      <c r="H233" s="51"/>
      <c r="I233" s="51"/>
      <c r="J233" s="27">
        <f t="shared" si="42"/>
        <v>0</v>
      </c>
      <c r="K233" s="119" t="str">
        <f>IF(J233&gt;0,IF(J233&gt;305,"Errore! MAX 305",IF(NETWORKDAYS.INTL(F233,G233,11,'MENU TENDINA'!H$11:H$22)=J233,"ok","Errore! Verificare Giorni")),"")</f>
        <v/>
      </c>
      <c r="L233" s="104" t="str">
        <f>IF(J233&gt;0,NETWORKDAYS.INTL(F233,G233,11,'MENU TENDINA'!$H$11:$H$22),"")</f>
        <v/>
      </c>
      <c r="M233" s="85"/>
      <c r="N233" s="28">
        <f t="shared" si="43"/>
        <v>0</v>
      </c>
      <c r="O233" s="29">
        <f t="shared" si="44"/>
        <v>0</v>
      </c>
      <c r="P233" s="29">
        <f t="shared" si="45"/>
        <v>0</v>
      </c>
      <c r="Q233" s="29">
        <f t="shared" si="46"/>
        <v>0</v>
      </c>
      <c r="R233" s="30">
        <f t="shared" si="47"/>
        <v>0</v>
      </c>
      <c r="S233" s="95">
        <f t="shared" si="48"/>
        <v>0</v>
      </c>
      <c r="T233" s="32">
        <f t="shared" si="49"/>
        <v>0</v>
      </c>
      <c r="U233" s="32">
        <f t="shared" si="50"/>
        <v>0</v>
      </c>
      <c r="V233" s="34">
        <f t="shared" si="51"/>
        <v>0</v>
      </c>
      <c r="W233" s="32">
        <f t="shared" si="52"/>
        <v>0</v>
      </c>
      <c r="X233" s="34">
        <f t="shared" si="53"/>
        <v>0</v>
      </c>
      <c r="Y233" s="31">
        <f t="shared" si="54"/>
        <v>0</v>
      </c>
      <c r="Z233" s="110">
        <f t="shared" si="55"/>
        <v>0</v>
      </c>
    </row>
    <row r="234" spans="1:26" ht="17.25" x14ac:dyDescent="0.25">
      <c r="A234" s="46"/>
      <c r="B234" s="47"/>
      <c r="C234" s="47"/>
      <c r="D234" s="48"/>
      <c r="E234" s="49"/>
      <c r="F234" s="50"/>
      <c r="G234" s="50"/>
      <c r="H234" s="51"/>
      <c r="I234" s="51"/>
      <c r="J234" s="27">
        <f t="shared" si="42"/>
        <v>0</v>
      </c>
      <c r="K234" s="119" t="str">
        <f>IF(J234&gt;0,IF(J234&gt;305,"Errore! MAX 305",IF(NETWORKDAYS.INTL(F234,G234,11,'MENU TENDINA'!H$11:H$22)=J234,"ok","Errore! Verificare Giorni")),"")</f>
        <v/>
      </c>
      <c r="L234" s="104" t="str">
        <f>IF(J234&gt;0,NETWORKDAYS.INTL(F234,G234,11,'MENU TENDINA'!$H$11:$H$22),"")</f>
        <v/>
      </c>
      <c r="M234" s="85"/>
      <c r="N234" s="28">
        <f t="shared" si="43"/>
        <v>0</v>
      </c>
      <c r="O234" s="29">
        <f t="shared" si="44"/>
        <v>0</v>
      </c>
      <c r="P234" s="29">
        <f t="shared" si="45"/>
        <v>0</v>
      </c>
      <c r="Q234" s="29">
        <f t="shared" si="46"/>
        <v>0</v>
      </c>
      <c r="R234" s="30">
        <f t="shared" si="47"/>
        <v>0</v>
      </c>
      <c r="S234" s="95">
        <f t="shared" si="48"/>
        <v>0</v>
      </c>
      <c r="T234" s="32">
        <f t="shared" si="49"/>
        <v>0</v>
      </c>
      <c r="U234" s="32">
        <f t="shared" si="50"/>
        <v>0</v>
      </c>
      <c r="V234" s="34">
        <f t="shared" si="51"/>
        <v>0</v>
      </c>
      <c r="W234" s="32">
        <f t="shared" si="52"/>
        <v>0</v>
      </c>
      <c r="X234" s="34">
        <f t="shared" si="53"/>
        <v>0</v>
      </c>
      <c r="Y234" s="31">
        <f t="shared" si="54"/>
        <v>0</v>
      </c>
      <c r="Z234" s="110">
        <f t="shared" si="55"/>
        <v>0</v>
      </c>
    </row>
    <row r="235" spans="1:26" ht="17.25" x14ac:dyDescent="0.25">
      <c r="A235" s="46"/>
      <c r="B235" s="47"/>
      <c r="C235" s="47"/>
      <c r="D235" s="48"/>
      <c r="E235" s="49"/>
      <c r="F235" s="50"/>
      <c r="G235" s="50"/>
      <c r="H235" s="51"/>
      <c r="I235" s="51"/>
      <c r="J235" s="27">
        <f t="shared" si="42"/>
        <v>0</v>
      </c>
      <c r="K235" s="119" t="str">
        <f>IF(J235&gt;0,IF(J235&gt;305,"Errore! MAX 305",IF(NETWORKDAYS.INTL(F235,G235,11,'MENU TENDINA'!H$11:H$22)=J235,"ok","Errore! Verificare Giorni")),"")</f>
        <v/>
      </c>
      <c r="L235" s="104" t="str">
        <f>IF(J235&gt;0,NETWORKDAYS.INTL(F235,G235,11,'MENU TENDINA'!$H$11:$H$22),"")</f>
        <v/>
      </c>
      <c r="M235" s="85"/>
      <c r="N235" s="28">
        <f t="shared" si="43"/>
        <v>0</v>
      </c>
      <c r="O235" s="29">
        <f t="shared" si="44"/>
        <v>0</v>
      </c>
      <c r="P235" s="29">
        <f t="shared" si="45"/>
        <v>0</v>
      </c>
      <c r="Q235" s="29">
        <f t="shared" si="46"/>
        <v>0</v>
      </c>
      <c r="R235" s="30">
        <f t="shared" si="47"/>
        <v>0</v>
      </c>
      <c r="S235" s="95">
        <f t="shared" si="48"/>
        <v>0</v>
      </c>
      <c r="T235" s="32">
        <f t="shared" si="49"/>
        <v>0</v>
      </c>
      <c r="U235" s="32">
        <f t="shared" si="50"/>
        <v>0</v>
      </c>
      <c r="V235" s="34">
        <f t="shared" si="51"/>
        <v>0</v>
      </c>
      <c r="W235" s="32">
        <f t="shared" si="52"/>
        <v>0</v>
      </c>
      <c r="X235" s="34">
        <f t="shared" si="53"/>
        <v>0</v>
      </c>
      <c r="Y235" s="31">
        <f t="shared" si="54"/>
        <v>0</v>
      </c>
      <c r="Z235" s="110">
        <f t="shared" si="55"/>
        <v>0</v>
      </c>
    </row>
    <row r="236" spans="1:26" ht="17.25" x14ac:dyDescent="0.25">
      <c r="A236" s="46"/>
      <c r="B236" s="47"/>
      <c r="C236" s="47"/>
      <c r="D236" s="48"/>
      <c r="E236" s="49"/>
      <c r="F236" s="50"/>
      <c r="G236" s="50"/>
      <c r="H236" s="51"/>
      <c r="I236" s="51"/>
      <c r="J236" s="27">
        <f t="shared" si="42"/>
        <v>0</v>
      </c>
      <c r="K236" s="119" t="str">
        <f>IF(J236&gt;0,IF(J236&gt;305,"Errore! MAX 305",IF(NETWORKDAYS.INTL(F236,G236,11,'MENU TENDINA'!H$11:H$22)=J236,"ok","Errore! Verificare Giorni")),"")</f>
        <v/>
      </c>
      <c r="L236" s="104" t="str">
        <f>IF(J236&gt;0,NETWORKDAYS.INTL(F236,G236,11,'MENU TENDINA'!$H$11:$H$22),"")</f>
        <v/>
      </c>
      <c r="M236" s="85"/>
      <c r="N236" s="28">
        <f t="shared" si="43"/>
        <v>0</v>
      </c>
      <c r="O236" s="29">
        <f t="shared" si="44"/>
        <v>0</v>
      </c>
      <c r="P236" s="29">
        <f t="shared" si="45"/>
        <v>0</v>
      </c>
      <c r="Q236" s="29">
        <f t="shared" si="46"/>
        <v>0</v>
      </c>
      <c r="R236" s="30">
        <f t="shared" si="47"/>
        <v>0</v>
      </c>
      <c r="S236" s="95">
        <f t="shared" si="48"/>
        <v>0</v>
      </c>
      <c r="T236" s="32">
        <f t="shared" si="49"/>
        <v>0</v>
      </c>
      <c r="U236" s="32">
        <f t="shared" si="50"/>
        <v>0</v>
      </c>
      <c r="V236" s="34">
        <f t="shared" si="51"/>
        <v>0</v>
      </c>
      <c r="W236" s="32">
        <f t="shared" si="52"/>
        <v>0</v>
      </c>
      <c r="X236" s="34">
        <f t="shared" si="53"/>
        <v>0</v>
      </c>
      <c r="Y236" s="31">
        <f t="shared" si="54"/>
        <v>0</v>
      </c>
      <c r="Z236" s="110">
        <f t="shared" si="55"/>
        <v>0</v>
      </c>
    </row>
    <row r="237" spans="1:26" ht="17.25" x14ac:dyDescent="0.25">
      <c r="A237" s="46"/>
      <c r="B237" s="47"/>
      <c r="C237" s="47"/>
      <c r="D237" s="48"/>
      <c r="E237" s="49"/>
      <c r="F237" s="50"/>
      <c r="G237" s="50"/>
      <c r="H237" s="51"/>
      <c r="I237" s="51"/>
      <c r="J237" s="27">
        <f t="shared" si="42"/>
        <v>0</v>
      </c>
      <c r="K237" s="119" t="str">
        <f>IF(J237&gt;0,IF(J237&gt;305,"Errore! MAX 305",IF(NETWORKDAYS.INTL(F237,G237,11,'MENU TENDINA'!H$11:H$22)=J237,"ok","Errore! Verificare Giorni")),"")</f>
        <v/>
      </c>
      <c r="L237" s="104" t="str">
        <f>IF(J237&gt;0,NETWORKDAYS.INTL(F237,G237,11,'MENU TENDINA'!$H$11:$H$22),"")</f>
        <v/>
      </c>
      <c r="M237" s="85"/>
      <c r="N237" s="28">
        <f t="shared" si="43"/>
        <v>0</v>
      </c>
      <c r="O237" s="29">
        <f t="shared" si="44"/>
        <v>0</v>
      </c>
      <c r="P237" s="29">
        <f t="shared" si="45"/>
        <v>0</v>
      </c>
      <c r="Q237" s="29">
        <f t="shared" si="46"/>
        <v>0</v>
      </c>
      <c r="R237" s="30">
        <f t="shared" si="47"/>
        <v>0</v>
      </c>
      <c r="S237" s="95">
        <f t="shared" si="48"/>
        <v>0</v>
      </c>
      <c r="T237" s="32">
        <f t="shared" si="49"/>
        <v>0</v>
      </c>
      <c r="U237" s="32">
        <f t="shared" si="50"/>
        <v>0</v>
      </c>
      <c r="V237" s="34">
        <f t="shared" si="51"/>
        <v>0</v>
      </c>
      <c r="W237" s="32">
        <f t="shared" si="52"/>
        <v>0</v>
      </c>
      <c r="X237" s="34">
        <f t="shared" si="53"/>
        <v>0</v>
      </c>
      <c r="Y237" s="31">
        <f t="shared" si="54"/>
        <v>0</v>
      </c>
      <c r="Z237" s="110">
        <f t="shared" si="55"/>
        <v>0</v>
      </c>
    </row>
    <row r="238" spans="1:26" ht="17.25" x14ac:dyDescent="0.25">
      <c r="A238" s="46"/>
      <c r="B238" s="47"/>
      <c r="C238" s="47"/>
      <c r="D238" s="48"/>
      <c r="E238" s="49"/>
      <c r="F238" s="50"/>
      <c r="G238" s="50"/>
      <c r="H238" s="51"/>
      <c r="I238" s="51"/>
      <c r="J238" s="27">
        <f t="shared" si="42"/>
        <v>0</v>
      </c>
      <c r="K238" s="119" t="str">
        <f>IF(J238&gt;0,IF(J238&gt;305,"Errore! MAX 305",IF(NETWORKDAYS.INTL(F238,G238,11,'MENU TENDINA'!H$11:H$22)=J238,"ok","Errore! Verificare Giorni")),"")</f>
        <v/>
      </c>
      <c r="L238" s="104" t="str">
        <f>IF(J238&gt;0,NETWORKDAYS.INTL(F238,G238,11,'MENU TENDINA'!$H$11:$H$22),"")</f>
        <v/>
      </c>
      <c r="M238" s="85"/>
      <c r="N238" s="28">
        <f t="shared" si="43"/>
        <v>0</v>
      </c>
      <c r="O238" s="29">
        <f t="shared" si="44"/>
        <v>0</v>
      </c>
      <c r="P238" s="29">
        <f t="shared" si="45"/>
        <v>0</v>
      </c>
      <c r="Q238" s="29">
        <f t="shared" si="46"/>
        <v>0</v>
      </c>
      <c r="R238" s="30">
        <f t="shared" si="47"/>
        <v>0</v>
      </c>
      <c r="S238" s="95">
        <f t="shared" si="48"/>
        <v>0</v>
      </c>
      <c r="T238" s="32">
        <f t="shared" si="49"/>
        <v>0</v>
      </c>
      <c r="U238" s="32">
        <f t="shared" si="50"/>
        <v>0</v>
      </c>
      <c r="V238" s="34">
        <f t="shared" si="51"/>
        <v>0</v>
      </c>
      <c r="W238" s="32">
        <f t="shared" si="52"/>
        <v>0</v>
      </c>
      <c r="X238" s="34">
        <f t="shared" si="53"/>
        <v>0</v>
      </c>
      <c r="Y238" s="31">
        <f t="shared" si="54"/>
        <v>0</v>
      </c>
      <c r="Z238" s="110">
        <f t="shared" si="55"/>
        <v>0</v>
      </c>
    </row>
    <row r="239" spans="1:26" ht="17.25" x14ac:dyDescent="0.25">
      <c r="A239" s="46"/>
      <c r="B239" s="47"/>
      <c r="C239" s="47"/>
      <c r="D239" s="48"/>
      <c r="E239" s="49"/>
      <c r="F239" s="50"/>
      <c r="G239" s="50"/>
      <c r="H239" s="51"/>
      <c r="I239" s="51"/>
      <c r="J239" s="27">
        <f t="shared" si="42"/>
        <v>0</v>
      </c>
      <c r="K239" s="119" t="str">
        <f>IF(J239&gt;0,IF(J239&gt;305,"Errore! MAX 305",IF(NETWORKDAYS.INTL(F239,G239,11,'MENU TENDINA'!H$11:H$22)=J239,"ok","Errore! Verificare Giorni")),"")</f>
        <v/>
      </c>
      <c r="L239" s="104" t="str">
        <f>IF(J239&gt;0,NETWORKDAYS.INTL(F239,G239,11,'MENU TENDINA'!$H$11:$H$22),"")</f>
        <v/>
      </c>
      <c r="M239" s="85"/>
      <c r="N239" s="28">
        <f t="shared" si="43"/>
        <v>0</v>
      </c>
      <c r="O239" s="29">
        <f t="shared" si="44"/>
        <v>0</v>
      </c>
      <c r="P239" s="29">
        <f t="shared" si="45"/>
        <v>0</v>
      </c>
      <c r="Q239" s="29">
        <f t="shared" si="46"/>
        <v>0</v>
      </c>
      <c r="R239" s="30">
        <f t="shared" si="47"/>
        <v>0</v>
      </c>
      <c r="S239" s="95">
        <f t="shared" si="48"/>
        <v>0</v>
      </c>
      <c r="T239" s="32">
        <f t="shared" si="49"/>
        <v>0</v>
      </c>
      <c r="U239" s="32">
        <f t="shared" si="50"/>
        <v>0</v>
      </c>
      <c r="V239" s="34">
        <f t="shared" si="51"/>
        <v>0</v>
      </c>
      <c r="W239" s="32">
        <f t="shared" si="52"/>
        <v>0</v>
      </c>
      <c r="X239" s="34">
        <f t="shared" si="53"/>
        <v>0</v>
      </c>
      <c r="Y239" s="31">
        <f t="shared" si="54"/>
        <v>0</v>
      </c>
      <c r="Z239" s="110">
        <f t="shared" si="55"/>
        <v>0</v>
      </c>
    </row>
    <row r="240" spans="1:26" ht="17.25" x14ac:dyDescent="0.25">
      <c r="A240" s="46"/>
      <c r="B240" s="47"/>
      <c r="C240" s="47"/>
      <c r="D240" s="48"/>
      <c r="E240" s="49"/>
      <c r="F240" s="50"/>
      <c r="G240" s="50"/>
      <c r="H240" s="51"/>
      <c r="I240" s="51"/>
      <c r="J240" s="27">
        <f t="shared" si="42"/>
        <v>0</v>
      </c>
      <c r="K240" s="119" t="str">
        <f>IF(J240&gt;0,IF(J240&gt;305,"Errore! MAX 305",IF(NETWORKDAYS.INTL(F240,G240,11,'MENU TENDINA'!H$11:H$22)=J240,"ok","Errore! Verificare Giorni")),"")</f>
        <v/>
      </c>
      <c r="L240" s="104" t="str">
        <f>IF(J240&gt;0,NETWORKDAYS.INTL(F240,G240,11,'MENU TENDINA'!$H$11:$H$22),"")</f>
        <v/>
      </c>
      <c r="M240" s="85"/>
      <c r="N240" s="28">
        <f t="shared" si="43"/>
        <v>0</v>
      </c>
      <c r="O240" s="29">
        <f t="shared" si="44"/>
        <v>0</v>
      </c>
      <c r="P240" s="29">
        <f t="shared" si="45"/>
        <v>0</v>
      </c>
      <c r="Q240" s="29">
        <f t="shared" si="46"/>
        <v>0</v>
      </c>
      <c r="R240" s="30">
        <f t="shared" si="47"/>
        <v>0</v>
      </c>
      <c r="S240" s="95">
        <f t="shared" si="48"/>
        <v>0</v>
      </c>
      <c r="T240" s="32">
        <f t="shared" si="49"/>
        <v>0</v>
      </c>
      <c r="U240" s="32">
        <f t="shared" si="50"/>
        <v>0</v>
      </c>
      <c r="V240" s="34">
        <f t="shared" si="51"/>
        <v>0</v>
      </c>
      <c r="W240" s="32">
        <f t="shared" si="52"/>
        <v>0</v>
      </c>
      <c r="X240" s="34">
        <f t="shared" si="53"/>
        <v>0</v>
      </c>
      <c r="Y240" s="31">
        <f t="shared" si="54"/>
        <v>0</v>
      </c>
      <c r="Z240" s="110">
        <f t="shared" si="55"/>
        <v>0</v>
      </c>
    </row>
    <row r="241" spans="1:26" ht="17.25" x14ac:dyDescent="0.25">
      <c r="A241" s="46"/>
      <c r="B241" s="47"/>
      <c r="C241" s="47"/>
      <c r="D241" s="48"/>
      <c r="E241" s="49"/>
      <c r="F241" s="50"/>
      <c r="G241" s="50"/>
      <c r="H241" s="51"/>
      <c r="I241" s="51"/>
      <c r="J241" s="27">
        <f t="shared" si="42"/>
        <v>0</v>
      </c>
      <c r="K241" s="119" t="str">
        <f>IF(J241&gt;0,IF(J241&gt;305,"Errore! MAX 305",IF(NETWORKDAYS.INTL(F241,G241,11,'MENU TENDINA'!H$11:H$22)=J241,"ok","Errore! Verificare Giorni")),"")</f>
        <v/>
      </c>
      <c r="L241" s="104" t="str">
        <f>IF(J241&gt;0,NETWORKDAYS.INTL(F241,G241,11,'MENU TENDINA'!$H$11:$H$22),"")</f>
        <v/>
      </c>
      <c r="M241" s="85"/>
      <c r="N241" s="28">
        <f t="shared" si="43"/>
        <v>0</v>
      </c>
      <c r="O241" s="29">
        <f t="shared" si="44"/>
        <v>0</v>
      </c>
      <c r="P241" s="29">
        <f t="shared" si="45"/>
        <v>0</v>
      </c>
      <c r="Q241" s="29">
        <f t="shared" si="46"/>
        <v>0</v>
      </c>
      <c r="R241" s="30">
        <f t="shared" si="47"/>
        <v>0</v>
      </c>
      <c r="S241" s="95">
        <f t="shared" si="48"/>
        <v>0</v>
      </c>
      <c r="T241" s="32">
        <f t="shared" si="49"/>
        <v>0</v>
      </c>
      <c r="U241" s="32">
        <f t="shared" si="50"/>
        <v>0</v>
      </c>
      <c r="V241" s="34">
        <f t="shared" si="51"/>
        <v>0</v>
      </c>
      <c r="W241" s="32">
        <f t="shared" si="52"/>
        <v>0</v>
      </c>
      <c r="X241" s="34">
        <f t="shared" si="53"/>
        <v>0</v>
      </c>
      <c r="Y241" s="31">
        <f t="shared" si="54"/>
        <v>0</v>
      </c>
      <c r="Z241" s="110">
        <f t="shared" si="55"/>
        <v>0</v>
      </c>
    </row>
    <row r="242" spans="1:26" ht="17.25" x14ac:dyDescent="0.25">
      <c r="A242" s="46"/>
      <c r="B242" s="47"/>
      <c r="C242" s="47"/>
      <c r="D242" s="48"/>
      <c r="E242" s="49"/>
      <c r="F242" s="50"/>
      <c r="G242" s="50"/>
      <c r="H242" s="51"/>
      <c r="I242" s="51"/>
      <c r="J242" s="27">
        <f t="shared" si="42"/>
        <v>0</v>
      </c>
      <c r="K242" s="119" t="str">
        <f>IF(J242&gt;0,IF(J242&gt;305,"Errore! MAX 305",IF(NETWORKDAYS.INTL(F242,G242,11,'MENU TENDINA'!H$11:H$22)=J242,"ok","Errore! Verificare Giorni")),"")</f>
        <v/>
      </c>
      <c r="L242" s="104" t="str">
        <f>IF(J242&gt;0,NETWORKDAYS.INTL(F242,G242,11,'MENU TENDINA'!$H$11:$H$22),"")</f>
        <v/>
      </c>
      <c r="M242" s="85"/>
      <c r="N242" s="28">
        <f t="shared" si="43"/>
        <v>0</v>
      </c>
      <c r="O242" s="29">
        <f t="shared" si="44"/>
        <v>0</v>
      </c>
      <c r="P242" s="29">
        <f t="shared" si="45"/>
        <v>0</v>
      </c>
      <c r="Q242" s="29">
        <f t="shared" si="46"/>
        <v>0</v>
      </c>
      <c r="R242" s="30">
        <f t="shared" si="47"/>
        <v>0</v>
      </c>
      <c r="S242" s="95">
        <f t="shared" si="48"/>
        <v>0</v>
      </c>
      <c r="T242" s="32">
        <f t="shared" si="49"/>
        <v>0</v>
      </c>
      <c r="U242" s="32">
        <f t="shared" si="50"/>
        <v>0</v>
      </c>
      <c r="V242" s="34">
        <f t="shared" si="51"/>
        <v>0</v>
      </c>
      <c r="W242" s="32">
        <f t="shared" si="52"/>
        <v>0</v>
      </c>
      <c r="X242" s="34">
        <f t="shared" si="53"/>
        <v>0</v>
      </c>
      <c r="Y242" s="31">
        <f t="shared" si="54"/>
        <v>0</v>
      </c>
      <c r="Z242" s="110">
        <f t="shared" si="55"/>
        <v>0</v>
      </c>
    </row>
    <row r="243" spans="1:26" ht="17.25" x14ac:dyDescent="0.25">
      <c r="A243" s="46"/>
      <c r="B243" s="47"/>
      <c r="C243" s="47"/>
      <c r="D243" s="48"/>
      <c r="E243" s="49"/>
      <c r="F243" s="50"/>
      <c r="G243" s="50"/>
      <c r="H243" s="51"/>
      <c r="I243" s="51"/>
      <c r="J243" s="27">
        <f t="shared" si="42"/>
        <v>0</v>
      </c>
      <c r="K243" s="119" t="str">
        <f>IF(J243&gt;0,IF(J243&gt;305,"Errore! MAX 305",IF(NETWORKDAYS.INTL(F243,G243,11,'MENU TENDINA'!H$11:H$22)=J243,"ok","Errore! Verificare Giorni")),"")</f>
        <v/>
      </c>
      <c r="L243" s="104" t="str">
        <f>IF(J243&gt;0,NETWORKDAYS.INTL(F243,G243,11,'MENU TENDINA'!$H$11:$H$22),"")</f>
        <v/>
      </c>
      <c r="M243" s="85"/>
      <c r="N243" s="28">
        <f t="shared" si="43"/>
        <v>0</v>
      </c>
      <c r="O243" s="29">
        <f t="shared" si="44"/>
        <v>0</v>
      </c>
      <c r="P243" s="29">
        <f t="shared" si="45"/>
        <v>0</v>
      </c>
      <c r="Q243" s="29">
        <f t="shared" si="46"/>
        <v>0</v>
      </c>
      <c r="R243" s="30">
        <f t="shared" si="47"/>
        <v>0</v>
      </c>
      <c r="S243" s="95">
        <f t="shared" si="48"/>
        <v>0</v>
      </c>
      <c r="T243" s="32">
        <f t="shared" si="49"/>
        <v>0</v>
      </c>
      <c r="U243" s="32">
        <f t="shared" si="50"/>
        <v>0</v>
      </c>
      <c r="V243" s="34">
        <f t="shared" si="51"/>
        <v>0</v>
      </c>
      <c r="W243" s="32">
        <f t="shared" si="52"/>
        <v>0</v>
      </c>
      <c r="X243" s="34">
        <f t="shared" si="53"/>
        <v>0</v>
      </c>
      <c r="Y243" s="31">
        <f t="shared" si="54"/>
        <v>0</v>
      </c>
      <c r="Z243" s="110">
        <f t="shared" si="55"/>
        <v>0</v>
      </c>
    </row>
    <row r="244" spans="1:26" ht="17.25" x14ac:dyDescent="0.25">
      <c r="A244" s="46"/>
      <c r="B244" s="47"/>
      <c r="C244" s="47"/>
      <c r="D244" s="48"/>
      <c r="E244" s="49"/>
      <c r="F244" s="50"/>
      <c r="G244" s="50"/>
      <c r="H244" s="51"/>
      <c r="I244" s="51"/>
      <c r="J244" s="27">
        <f t="shared" si="42"/>
        <v>0</v>
      </c>
      <c r="K244" s="119" t="str">
        <f>IF(J244&gt;0,IF(J244&gt;305,"Errore! MAX 305",IF(NETWORKDAYS.INTL(F244,G244,11,'MENU TENDINA'!H$11:H$22)=J244,"ok","Errore! Verificare Giorni")),"")</f>
        <v/>
      </c>
      <c r="L244" s="104" t="str">
        <f>IF(J244&gt;0,NETWORKDAYS.INTL(F244,G244,11,'MENU TENDINA'!$H$11:$H$22),"")</f>
        <v/>
      </c>
      <c r="M244" s="85"/>
      <c r="N244" s="28">
        <f t="shared" si="43"/>
        <v>0</v>
      </c>
      <c r="O244" s="29">
        <f t="shared" si="44"/>
        <v>0</v>
      </c>
      <c r="P244" s="29">
        <f t="shared" si="45"/>
        <v>0</v>
      </c>
      <c r="Q244" s="29">
        <f t="shared" si="46"/>
        <v>0</v>
      </c>
      <c r="R244" s="30">
        <f t="shared" si="47"/>
        <v>0</v>
      </c>
      <c r="S244" s="95">
        <f t="shared" si="48"/>
        <v>0</v>
      </c>
      <c r="T244" s="32">
        <f t="shared" si="49"/>
        <v>0</v>
      </c>
      <c r="U244" s="32">
        <f t="shared" si="50"/>
        <v>0</v>
      </c>
      <c r="V244" s="34">
        <f t="shared" si="51"/>
        <v>0</v>
      </c>
      <c r="W244" s="32">
        <f t="shared" si="52"/>
        <v>0</v>
      </c>
      <c r="X244" s="34">
        <f t="shared" si="53"/>
        <v>0</v>
      </c>
      <c r="Y244" s="31">
        <f t="shared" si="54"/>
        <v>0</v>
      </c>
      <c r="Z244" s="110">
        <f t="shared" si="55"/>
        <v>0</v>
      </c>
    </row>
    <row r="245" spans="1:26" ht="17.25" x14ac:dyDescent="0.25">
      <c r="A245" s="46"/>
      <c r="B245" s="47"/>
      <c r="C245" s="47"/>
      <c r="D245" s="48"/>
      <c r="E245" s="49"/>
      <c r="F245" s="50"/>
      <c r="G245" s="50"/>
      <c r="H245" s="51"/>
      <c r="I245" s="51"/>
      <c r="J245" s="27">
        <f t="shared" si="42"/>
        <v>0</v>
      </c>
      <c r="K245" s="119" t="str">
        <f>IF(J245&gt;0,IF(J245&gt;305,"Errore! MAX 305",IF(NETWORKDAYS.INTL(F245,G245,11,'MENU TENDINA'!H$11:H$22)=J245,"ok","Errore! Verificare Giorni")),"")</f>
        <v/>
      </c>
      <c r="L245" s="104" t="str">
        <f>IF(J245&gt;0,NETWORKDAYS.INTL(F245,G245,11,'MENU TENDINA'!$H$11:$H$22),"")</f>
        <v/>
      </c>
      <c r="M245" s="85"/>
      <c r="N245" s="28">
        <f t="shared" si="43"/>
        <v>0</v>
      </c>
      <c r="O245" s="29">
        <f t="shared" si="44"/>
        <v>0</v>
      </c>
      <c r="P245" s="29">
        <f t="shared" si="45"/>
        <v>0</v>
      </c>
      <c r="Q245" s="29">
        <f t="shared" si="46"/>
        <v>0</v>
      </c>
      <c r="R245" s="30">
        <f t="shared" si="47"/>
        <v>0</v>
      </c>
      <c r="S245" s="95">
        <f t="shared" si="48"/>
        <v>0</v>
      </c>
      <c r="T245" s="32">
        <f t="shared" si="49"/>
        <v>0</v>
      </c>
      <c r="U245" s="32">
        <f t="shared" si="50"/>
        <v>0</v>
      </c>
      <c r="V245" s="34">
        <f t="shared" si="51"/>
        <v>0</v>
      </c>
      <c r="W245" s="32">
        <f t="shared" si="52"/>
        <v>0</v>
      </c>
      <c r="X245" s="34">
        <f t="shared" si="53"/>
        <v>0</v>
      </c>
      <c r="Y245" s="31">
        <f t="shared" si="54"/>
        <v>0</v>
      </c>
      <c r="Z245" s="110">
        <f t="shared" si="55"/>
        <v>0</v>
      </c>
    </row>
    <row r="246" spans="1:26" ht="17.25" x14ac:dyDescent="0.25">
      <c r="A246" s="46"/>
      <c r="B246" s="47"/>
      <c r="C246" s="47"/>
      <c r="D246" s="48"/>
      <c r="E246" s="49"/>
      <c r="F246" s="50"/>
      <c r="G246" s="50"/>
      <c r="H246" s="51"/>
      <c r="I246" s="51"/>
      <c r="J246" s="27">
        <f t="shared" si="42"/>
        <v>0</v>
      </c>
      <c r="K246" s="119" t="str">
        <f>IF(J246&gt;0,IF(J246&gt;305,"Errore! MAX 305",IF(NETWORKDAYS.INTL(F246,G246,11,'MENU TENDINA'!H$11:H$22)=J246,"ok","Errore! Verificare Giorni")),"")</f>
        <v/>
      </c>
      <c r="L246" s="104" t="str">
        <f>IF(J246&gt;0,NETWORKDAYS.INTL(F246,G246,11,'MENU TENDINA'!$H$11:$H$22),"")</f>
        <v/>
      </c>
      <c r="M246" s="85"/>
      <c r="N246" s="28">
        <f t="shared" si="43"/>
        <v>0</v>
      </c>
      <c r="O246" s="29">
        <f t="shared" si="44"/>
        <v>0</v>
      </c>
      <c r="P246" s="29">
        <f t="shared" si="45"/>
        <v>0</v>
      </c>
      <c r="Q246" s="29">
        <f t="shared" si="46"/>
        <v>0</v>
      </c>
      <c r="R246" s="30">
        <f t="shared" si="47"/>
        <v>0</v>
      </c>
      <c r="S246" s="95">
        <f t="shared" si="48"/>
        <v>0</v>
      </c>
      <c r="T246" s="32">
        <f t="shared" si="49"/>
        <v>0</v>
      </c>
      <c r="U246" s="32">
        <f t="shared" si="50"/>
        <v>0</v>
      </c>
      <c r="V246" s="34">
        <f t="shared" si="51"/>
        <v>0</v>
      </c>
      <c r="W246" s="32">
        <f t="shared" si="52"/>
        <v>0</v>
      </c>
      <c r="X246" s="34">
        <f t="shared" si="53"/>
        <v>0</v>
      </c>
      <c r="Y246" s="31">
        <f t="shared" si="54"/>
        <v>0</v>
      </c>
      <c r="Z246" s="110">
        <f t="shared" si="55"/>
        <v>0</v>
      </c>
    </row>
    <row r="247" spans="1:26" ht="17.25" x14ac:dyDescent="0.25">
      <c r="A247" s="46"/>
      <c r="B247" s="47"/>
      <c r="C247" s="47"/>
      <c r="D247" s="48"/>
      <c r="E247" s="49"/>
      <c r="F247" s="50"/>
      <c r="G247" s="50"/>
      <c r="H247" s="51"/>
      <c r="I247" s="51"/>
      <c r="J247" s="27">
        <f t="shared" si="42"/>
        <v>0</v>
      </c>
      <c r="K247" s="119" t="str">
        <f>IF(J247&gt;0,IF(J247&gt;305,"Errore! MAX 305",IF(NETWORKDAYS.INTL(F247,G247,11,'MENU TENDINA'!H$11:H$22)=J247,"ok","Errore! Verificare Giorni")),"")</f>
        <v/>
      </c>
      <c r="L247" s="104" t="str">
        <f>IF(J247&gt;0,NETWORKDAYS.INTL(F247,G247,11,'MENU TENDINA'!$H$11:$H$22),"")</f>
        <v/>
      </c>
      <c r="M247" s="85"/>
      <c r="N247" s="28">
        <f t="shared" si="43"/>
        <v>0</v>
      </c>
      <c r="O247" s="29">
        <f t="shared" si="44"/>
        <v>0</v>
      </c>
      <c r="P247" s="29">
        <f t="shared" si="45"/>
        <v>0</v>
      </c>
      <c r="Q247" s="29">
        <f t="shared" si="46"/>
        <v>0</v>
      </c>
      <c r="R247" s="30">
        <f t="shared" si="47"/>
        <v>0</v>
      </c>
      <c r="S247" s="95">
        <f t="shared" si="48"/>
        <v>0</v>
      </c>
      <c r="T247" s="32">
        <f t="shared" si="49"/>
        <v>0</v>
      </c>
      <c r="U247" s="32">
        <f t="shared" si="50"/>
        <v>0</v>
      </c>
      <c r="V247" s="34">
        <f t="shared" si="51"/>
        <v>0</v>
      </c>
      <c r="W247" s="32">
        <f t="shared" si="52"/>
        <v>0</v>
      </c>
      <c r="X247" s="34">
        <f t="shared" si="53"/>
        <v>0</v>
      </c>
      <c r="Y247" s="31">
        <f t="shared" si="54"/>
        <v>0</v>
      </c>
      <c r="Z247" s="110">
        <f t="shared" si="55"/>
        <v>0</v>
      </c>
    </row>
    <row r="248" spans="1:26" ht="17.25" x14ac:dyDescent="0.25">
      <c r="A248" s="46"/>
      <c r="B248" s="47"/>
      <c r="C248" s="47"/>
      <c r="D248" s="48"/>
      <c r="E248" s="49"/>
      <c r="F248" s="50"/>
      <c r="G248" s="50"/>
      <c r="H248" s="51"/>
      <c r="I248" s="51"/>
      <c r="J248" s="27">
        <f t="shared" si="42"/>
        <v>0</v>
      </c>
      <c r="K248" s="119" t="str">
        <f>IF(J248&gt;0,IF(J248&gt;305,"Errore! MAX 305",IF(NETWORKDAYS.INTL(F248,G248,11,'MENU TENDINA'!H$11:H$22)=J248,"ok","Errore! Verificare Giorni")),"")</f>
        <v/>
      </c>
      <c r="L248" s="104" t="str">
        <f>IF(J248&gt;0,NETWORKDAYS.INTL(F248,G248,11,'MENU TENDINA'!$H$11:$H$22),"")</f>
        <v/>
      </c>
      <c r="M248" s="85"/>
      <c r="N248" s="28">
        <f t="shared" si="43"/>
        <v>0</v>
      </c>
      <c r="O248" s="29">
        <f t="shared" si="44"/>
        <v>0</v>
      </c>
      <c r="P248" s="29">
        <f t="shared" si="45"/>
        <v>0</v>
      </c>
      <c r="Q248" s="29">
        <f t="shared" si="46"/>
        <v>0</v>
      </c>
      <c r="R248" s="30">
        <f t="shared" si="47"/>
        <v>0</v>
      </c>
      <c r="S248" s="95">
        <f t="shared" si="48"/>
        <v>0</v>
      </c>
      <c r="T248" s="32">
        <f t="shared" si="49"/>
        <v>0</v>
      </c>
      <c r="U248" s="32">
        <f t="shared" si="50"/>
        <v>0</v>
      </c>
      <c r="V248" s="34">
        <f t="shared" si="51"/>
        <v>0</v>
      </c>
      <c r="W248" s="32">
        <f t="shared" si="52"/>
        <v>0</v>
      </c>
      <c r="X248" s="34">
        <f t="shared" si="53"/>
        <v>0</v>
      </c>
      <c r="Y248" s="31">
        <f t="shared" si="54"/>
        <v>0</v>
      </c>
      <c r="Z248" s="110">
        <f t="shared" si="55"/>
        <v>0</v>
      </c>
    </row>
    <row r="249" spans="1:26" ht="17.25" x14ac:dyDescent="0.25">
      <c r="A249" s="46"/>
      <c r="B249" s="47"/>
      <c r="C249" s="47"/>
      <c r="D249" s="48"/>
      <c r="E249" s="49"/>
      <c r="F249" s="50"/>
      <c r="G249" s="50"/>
      <c r="H249" s="51"/>
      <c r="I249" s="51"/>
      <c r="J249" s="27">
        <f t="shared" si="42"/>
        <v>0</v>
      </c>
      <c r="K249" s="119" t="str">
        <f>IF(J249&gt;0,IF(J249&gt;305,"Errore! MAX 305",IF(NETWORKDAYS.INTL(F249,G249,11,'MENU TENDINA'!H$11:H$22)=J249,"ok","Errore! Verificare Giorni")),"")</f>
        <v/>
      </c>
      <c r="L249" s="104" t="str">
        <f>IF(J249&gt;0,NETWORKDAYS.INTL(F249,G249,11,'MENU TENDINA'!$H$11:$H$22),"")</f>
        <v/>
      </c>
      <c r="M249" s="85"/>
      <c r="N249" s="28">
        <f t="shared" si="43"/>
        <v>0</v>
      </c>
      <c r="O249" s="29">
        <f t="shared" si="44"/>
        <v>0</v>
      </c>
      <c r="P249" s="29">
        <f t="shared" si="45"/>
        <v>0</v>
      </c>
      <c r="Q249" s="29">
        <f t="shared" si="46"/>
        <v>0</v>
      </c>
      <c r="R249" s="30">
        <f t="shared" si="47"/>
        <v>0</v>
      </c>
      <c r="S249" s="95">
        <f t="shared" si="48"/>
        <v>0</v>
      </c>
      <c r="T249" s="32">
        <f t="shared" si="49"/>
        <v>0</v>
      </c>
      <c r="U249" s="32">
        <f t="shared" si="50"/>
        <v>0</v>
      </c>
      <c r="V249" s="34">
        <f t="shared" si="51"/>
        <v>0</v>
      </c>
      <c r="W249" s="32">
        <f t="shared" si="52"/>
        <v>0</v>
      </c>
      <c r="X249" s="34">
        <f t="shared" si="53"/>
        <v>0</v>
      </c>
      <c r="Y249" s="31">
        <f t="shared" si="54"/>
        <v>0</v>
      </c>
      <c r="Z249" s="110">
        <f t="shared" si="55"/>
        <v>0</v>
      </c>
    </row>
    <row r="250" spans="1:26" ht="17.25" x14ac:dyDescent="0.25">
      <c r="A250" s="46"/>
      <c r="B250" s="47"/>
      <c r="C250" s="47"/>
      <c r="D250" s="48"/>
      <c r="E250" s="49"/>
      <c r="F250" s="50"/>
      <c r="G250" s="50"/>
      <c r="H250" s="51"/>
      <c r="I250" s="51"/>
      <c r="J250" s="27">
        <f t="shared" si="42"/>
        <v>0</v>
      </c>
      <c r="K250" s="119" t="str">
        <f>IF(J250&gt;0,IF(J250&gt;305,"Errore! MAX 305",IF(NETWORKDAYS.INTL(F250,G250,11,'MENU TENDINA'!H$11:H$22)=J250,"ok","Errore! Verificare Giorni")),"")</f>
        <v/>
      </c>
      <c r="L250" s="104" t="str">
        <f>IF(J250&gt;0,NETWORKDAYS.INTL(F250,G250,11,'MENU TENDINA'!$H$11:$H$22),"")</f>
        <v/>
      </c>
      <c r="M250" s="85"/>
      <c r="N250" s="28">
        <f t="shared" si="43"/>
        <v>0</v>
      </c>
      <c r="O250" s="29">
        <f t="shared" si="44"/>
        <v>0</v>
      </c>
      <c r="P250" s="29">
        <f t="shared" si="45"/>
        <v>0</v>
      </c>
      <c r="Q250" s="29">
        <f t="shared" si="46"/>
        <v>0</v>
      </c>
      <c r="R250" s="30">
        <f t="shared" si="47"/>
        <v>0</v>
      </c>
      <c r="S250" s="95">
        <f t="shared" si="48"/>
        <v>0</v>
      </c>
      <c r="T250" s="32">
        <f t="shared" si="49"/>
        <v>0</v>
      </c>
      <c r="U250" s="32">
        <f t="shared" si="50"/>
        <v>0</v>
      </c>
      <c r="V250" s="34">
        <f t="shared" si="51"/>
        <v>0</v>
      </c>
      <c r="W250" s="32">
        <f t="shared" si="52"/>
        <v>0</v>
      </c>
      <c r="X250" s="34">
        <f t="shared" si="53"/>
        <v>0</v>
      </c>
      <c r="Y250" s="31">
        <f t="shared" si="54"/>
        <v>0</v>
      </c>
      <c r="Z250" s="110">
        <f t="shared" si="55"/>
        <v>0</v>
      </c>
    </row>
    <row r="251" spans="1:26" ht="17.25" x14ac:dyDescent="0.25">
      <c r="A251" s="46"/>
      <c r="B251" s="47"/>
      <c r="C251" s="47"/>
      <c r="D251" s="48"/>
      <c r="E251" s="49"/>
      <c r="F251" s="50"/>
      <c r="G251" s="50"/>
      <c r="H251" s="51"/>
      <c r="I251" s="51"/>
      <c r="J251" s="27">
        <f t="shared" si="42"/>
        <v>0</v>
      </c>
      <c r="K251" s="119" t="str">
        <f>IF(J251&gt;0,IF(J251&gt;305,"Errore! MAX 305",IF(NETWORKDAYS.INTL(F251,G251,11,'MENU TENDINA'!H$11:H$22)=J251,"ok","Errore! Verificare Giorni")),"")</f>
        <v/>
      </c>
      <c r="L251" s="104" t="str">
        <f>IF(J251&gt;0,NETWORKDAYS.INTL(F251,G251,11,'MENU TENDINA'!$H$11:$H$22),"")</f>
        <v/>
      </c>
      <c r="M251" s="85"/>
      <c r="N251" s="28">
        <f t="shared" si="43"/>
        <v>0</v>
      </c>
      <c r="O251" s="29">
        <f t="shared" si="44"/>
        <v>0</v>
      </c>
      <c r="P251" s="29">
        <f t="shared" si="45"/>
        <v>0</v>
      </c>
      <c r="Q251" s="29">
        <f t="shared" si="46"/>
        <v>0</v>
      </c>
      <c r="R251" s="30">
        <f t="shared" si="47"/>
        <v>0</v>
      </c>
      <c r="S251" s="95">
        <f t="shared" si="48"/>
        <v>0</v>
      </c>
      <c r="T251" s="32">
        <f t="shared" si="49"/>
        <v>0</v>
      </c>
      <c r="U251" s="32">
        <f t="shared" si="50"/>
        <v>0</v>
      </c>
      <c r="V251" s="34">
        <f t="shared" si="51"/>
        <v>0</v>
      </c>
      <c r="W251" s="32">
        <f t="shared" si="52"/>
        <v>0</v>
      </c>
      <c r="X251" s="34">
        <f t="shared" si="53"/>
        <v>0</v>
      </c>
      <c r="Y251" s="31">
        <f t="shared" si="54"/>
        <v>0</v>
      </c>
      <c r="Z251" s="110">
        <f t="shared" si="55"/>
        <v>0</v>
      </c>
    </row>
    <row r="252" spans="1:26" ht="17.25" x14ac:dyDescent="0.25">
      <c r="A252" s="46"/>
      <c r="B252" s="47"/>
      <c r="C252" s="47"/>
      <c r="D252" s="48"/>
      <c r="E252" s="49"/>
      <c r="F252" s="50"/>
      <c r="G252" s="50"/>
      <c r="H252" s="51"/>
      <c r="I252" s="51"/>
      <c r="J252" s="27">
        <f t="shared" si="42"/>
        <v>0</v>
      </c>
      <c r="K252" s="119" t="str">
        <f>IF(J252&gt;0,IF(J252&gt;305,"Errore! MAX 305",IF(NETWORKDAYS.INTL(F252,G252,11,'MENU TENDINA'!H$11:H$22)=J252,"ok","Errore! Verificare Giorni")),"")</f>
        <v/>
      </c>
      <c r="L252" s="104" t="str">
        <f>IF(J252&gt;0,NETWORKDAYS.INTL(F252,G252,11,'MENU TENDINA'!$H$11:$H$22),"")</f>
        <v/>
      </c>
      <c r="M252" s="85"/>
      <c r="N252" s="28">
        <f t="shared" si="43"/>
        <v>0</v>
      </c>
      <c r="O252" s="29">
        <f t="shared" si="44"/>
        <v>0</v>
      </c>
      <c r="P252" s="29">
        <f t="shared" si="45"/>
        <v>0</v>
      </c>
      <c r="Q252" s="29">
        <f t="shared" si="46"/>
        <v>0</v>
      </c>
      <c r="R252" s="30">
        <f t="shared" si="47"/>
        <v>0</v>
      </c>
      <c r="S252" s="95">
        <f t="shared" si="48"/>
        <v>0</v>
      </c>
      <c r="T252" s="32">
        <f t="shared" si="49"/>
        <v>0</v>
      </c>
      <c r="U252" s="32">
        <f t="shared" si="50"/>
        <v>0</v>
      </c>
      <c r="V252" s="34">
        <f t="shared" si="51"/>
        <v>0</v>
      </c>
      <c r="W252" s="32">
        <f t="shared" si="52"/>
        <v>0</v>
      </c>
      <c r="X252" s="34">
        <f t="shared" si="53"/>
        <v>0</v>
      </c>
      <c r="Y252" s="31">
        <f t="shared" si="54"/>
        <v>0</v>
      </c>
      <c r="Z252" s="110">
        <f t="shared" si="55"/>
        <v>0</v>
      </c>
    </row>
    <row r="253" spans="1:26" ht="17.25" x14ac:dyDescent="0.25">
      <c r="A253" s="46"/>
      <c r="B253" s="47"/>
      <c r="C253" s="47"/>
      <c r="D253" s="48"/>
      <c r="E253" s="49"/>
      <c r="F253" s="50"/>
      <c r="G253" s="50"/>
      <c r="H253" s="51"/>
      <c r="I253" s="51"/>
      <c r="J253" s="27">
        <f t="shared" si="42"/>
        <v>0</v>
      </c>
      <c r="K253" s="119" t="str">
        <f>IF(J253&gt;0,IF(J253&gt;305,"Errore! MAX 305",IF(NETWORKDAYS.INTL(F253,G253,11,'MENU TENDINA'!H$11:H$22)=J253,"ok","Errore! Verificare Giorni")),"")</f>
        <v/>
      </c>
      <c r="L253" s="104" t="str">
        <f>IF(J253&gt;0,NETWORKDAYS.INTL(F253,G253,11,'MENU TENDINA'!$H$11:$H$22),"")</f>
        <v/>
      </c>
      <c r="M253" s="85"/>
      <c r="N253" s="28">
        <f t="shared" si="43"/>
        <v>0</v>
      </c>
      <c r="O253" s="29">
        <f t="shared" si="44"/>
        <v>0</v>
      </c>
      <c r="P253" s="29">
        <f t="shared" si="45"/>
        <v>0</v>
      </c>
      <c r="Q253" s="29">
        <f t="shared" si="46"/>
        <v>0</v>
      </c>
      <c r="R253" s="30">
        <f t="shared" si="47"/>
        <v>0</v>
      </c>
      <c r="S253" s="95">
        <f t="shared" si="48"/>
        <v>0</v>
      </c>
      <c r="T253" s="32">
        <f t="shared" si="49"/>
        <v>0</v>
      </c>
      <c r="U253" s="32">
        <f t="shared" si="50"/>
        <v>0</v>
      </c>
      <c r="V253" s="34">
        <f t="shared" si="51"/>
        <v>0</v>
      </c>
      <c r="W253" s="32">
        <f t="shared" si="52"/>
        <v>0</v>
      </c>
      <c r="X253" s="34">
        <f t="shared" si="53"/>
        <v>0</v>
      </c>
      <c r="Y253" s="31">
        <f t="shared" si="54"/>
        <v>0</v>
      </c>
      <c r="Z253" s="110">
        <f t="shared" si="55"/>
        <v>0</v>
      </c>
    </row>
    <row r="254" spans="1:26" ht="17.25" x14ac:dyDescent="0.25">
      <c r="A254" s="46"/>
      <c r="B254" s="47"/>
      <c r="C254" s="47"/>
      <c r="D254" s="48"/>
      <c r="E254" s="49"/>
      <c r="F254" s="50"/>
      <c r="G254" s="50"/>
      <c r="H254" s="51"/>
      <c r="I254" s="51"/>
      <c r="J254" s="27">
        <f t="shared" si="42"/>
        <v>0</v>
      </c>
      <c r="K254" s="119" t="str">
        <f>IF(J254&gt;0,IF(J254&gt;305,"Errore! MAX 305",IF(NETWORKDAYS.INTL(F254,G254,11,'MENU TENDINA'!H$11:H$22)=J254,"ok","Errore! Verificare Giorni")),"")</f>
        <v/>
      </c>
      <c r="L254" s="104" t="str">
        <f>IF(J254&gt;0,NETWORKDAYS.INTL(F254,G254,11,'MENU TENDINA'!$H$11:$H$22),"")</f>
        <v/>
      </c>
      <c r="M254" s="85"/>
      <c r="N254" s="28">
        <f t="shared" si="43"/>
        <v>0</v>
      </c>
      <c r="O254" s="29">
        <f t="shared" si="44"/>
        <v>0</v>
      </c>
      <c r="P254" s="29">
        <f t="shared" si="45"/>
        <v>0</v>
      </c>
      <c r="Q254" s="29">
        <f t="shared" si="46"/>
        <v>0</v>
      </c>
      <c r="R254" s="30">
        <f t="shared" si="47"/>
        <v>0</v>
      </c>
      <c r="S254" s="95">
        <f t="shared" si="48"/>
        <v>0</v>
      </c>
      <c r="T254" s="32">
        <f t="shared" si="49"/>
        <v>0</v>
      </c>
      <c r="U254" s="32">
        <f t="shared" si="50"/>
        <v>0</v>
      </c>
      <c r="V254" s="34">
        <f t="shared" si="51"/>
        <v>0</v>
      </c>
      <c r="W254" s="32">
        <f t="shared" si="52"/>
        <v>0</v>
      </c>
      <c r="X254" s="34">
        <f t="shared" si="53"/>
        <v>0</v>
      </c>
      <c r="Y254" s="31">
        <f t="shared" si="54"/>
        <v>0</v>
      </c>
      <c r="Z254" s="110">
        <f t="shared" si="55"/>
        <v>0</v>
      </c>
    </row>
    <row r="255" spans="1:26" ht="17.25" x14ac:dyDescent="0.25">
      <c r="A255" s="46"/>
      <c r="B255" s="47"/>
      <c r="C255" s="47"/>
      <c r="D255" s="48"/>
      <c r="E255" s="49"/>
      <c r="F255" s="50"/>
      <c r="G255" s="50"/>
      <c r="H255" s="51"/>
      <c r="I255" s="51"/>
      <c r="J255" s="27">
        <f t="shared" si="42"/>
        <v>0</v>
      </c>
      <c r="K255" s="119" t="str">
        <f>IF(J255&gt;0,IF(J255&gt;305,"Errore! MAX 305",IF(NETWORKDAYS.INTL(F255,G255,11,'MENU TENDINA'!H$11:H$22)=J255,"ok","Errore! Verificare Giorni")),"")</f>
        <v/>
      </c>
      <c r="L255" s="104" t="str">
        <f>IF(J255&gt;0,NETWORKDAYS.INTL(F255,G255,11,'MENU TENDINA'!$H$11:$H$22),"")</f>
        <v/>
      </c>
      <c r="M255" s="85"/>
      <c r="N255" s="28">
        <f t="shared" si="43"/>
        <v>0</v>
      </c>
      <c r="O255" s="29">
        <f t="shared" si="44"/>
        <v>0</v>
      </c>
      <c r="P255" s="29">
        <f t="shared" si="45"/>
        <v>0</v>
      </c>
      <c r="Q255" s="29">
        <f t="shared" si="46"/>
        <v>0</v>
      </c>
      <c r="R255" s="30">
        <f t="shared" si="47"/>
        <v>0</v>
      </c>
      <c r="S255" s="95">
        <f t="shared" si="48"/>
        <v>0</v>
      </c>
      <c r="T255" s="32">
        <f t="shared" si="49"/>
        <v>0</v>
      </c>
      <c r="U255" s="32">
        <f t="shared" si="50"/>
        <v>0</v>
      </c>
      <c r="V255" s="34">
        <f t="shared" si="51"/>
        <v>0</v>
      </c>
      <c r="W255" s="32">
        <f t="shared" si="52"/>
        <v>0</v>
      </c>
      <c r="X255" s="34">
        <f t="shared" si="53"/>
        <v>0</v>
      </c>
      <c r="Y255" s="31">
        <f t="shared" si="54"/>
        <v>0</v>
      </c>
      <c r="Z255" s="110">
        <f t="shared" si="55"/>
        <v>0</v>
      </c>
    </row>
    <row r="256" spans="1:26" ht="17.25" x14ac:dyDescent="0.25">
      <c r="A256" s="46"/>
      <c r="B256" s="47"/>
      <c r="C256" s="47"/>
      <c r="D256" s="48"/>
      <c r="E256" s="49"/>
      <c r="F256" s="50"/>
      <c r="G256" s="50"/>
      <c r="H256" s="51"/>
      <c r="I256" s="51"/>
      <c r="J256" s="27">
        <f t="shared" si="42"/>
        <v>0</v>
      </c>
      <c r="K256" s="119" t="str">
        <f>IF(J256&gt;0,IF(J256&gt;305,"Errore! MAX 305",IF(NETWORKDAYS.INTL(F256,G256,11,'MENU TENDINA'!H$11:H$22)=J256,"ok","Errore! Verificare Giorni")),"")</f>
        <v/>
      </c>
      <c r="L256" s="104" t="str">
        <f>IF(J256&gt;0,NETWORKDAYS.INTL(F256,G256,11,'MENU TENDINA'!$H$11:$H$22),"")</f>
        <v/>
      </c>
      <c r="M256" s="85"/>
      <c r="N256" s="28">
        <f t="shared" si="43"/>
        <v>0</v>
      </c>
      <c r="O256" s="29">
        <f t="shared" si="44"/>
        <v>0</v>
      </c>
      <c r="P256" s="29">
        <f t="shared" si="45"/>
        <v>0</v>
      </c>
      <c r="Q256" s="29">
        <f t="shared" si="46"/>
        <v>0</v>
      </c>
      <c r="R256" s="30">
        <f t="shared" si="47"/>
        <v>0</v>
      </c>
      <c r="S256" s="95">
        <f t="shared" si="48"/>
        <v>0</v>
      </c>
      <c r="T256" s="32">
        <f t="shared" si="49"/>
        <v>0</v>
      </c>
      <c r="U256" s="32">
        <f t="shared" si="50"/>
        <v>0</v>
      </c>
      <c r="V256" s="34">
        <f t="shared" si="51"/>
        <v>0</v>
      </c>
      <c r="W256" s="32">
        <f t="shared" si="52"/>
        <v>0</v>
      </c>
      <c r="X256" s="34">
        <f t="shared" si="53"/>
        <v>0</v>
      </c>
      <c r="Y256" s="31">
        <f t="shared" si="54"/>
        <v>0</v>
      </c>
      <c r="Z256" s="110">
        <f t="shared" si="55"/>
        <v>0</v>
      </c>
    </row>
    <row r="257" spans="1:26" ht="17.25" x14ac:dyDescent="0.25">
      <c r="A257" s="46"/>
      <c r="B257" s="47"/>
      <c r="C257" s="47"/>
      <c r="D257" s="48"/>
      <c r="E257" s="49"/>
      <c r="F257" s="50"/>
      <c r="G257" s="50"/>
      <c r="H257" s="51"/>
      <c r="I257" s="51"/>
      <c r="J257" s="27">
        <f t="shared" si="42"/>
        <v>0</v>
      </c>
      <c r="K257" s="119" t="str">
        <f>IF(J257&gt;0,IF(J257&gt;305,"Errore! MAX 305",IF(NETWORKDAYS.INTL(F257,G257,11,'MENU TENDINA'!H$11:H$22)=J257,"ok","Errore! Verificare Giorni")),"")</f>
        <v/>
      </c>
      <c r="L257" s="104" t="str">
        <f>IF(J257&gt;0,NETWORKDAYS.INTL(F257,G257,11,'MENU TENDINA'!$H$11:$H$22),"")</f>
        <v/>
      </c>
      <c r="M257" s="85"/>
      <c r="N257" s="28">
        <f t="shared" si="43"/>
        <v>0</v>
      </c>
      <c r="O257" s="29">
        <f t="shared" si="44"/>
        <v>0</v>
      </c>
      <c r="P257" s="29">
        <f t="shared" si="45"/>
        <v>0</v>
      </c>
      <c r="Q257" s="29">
        <f t="shared" si="46"/>
        <v>0</v>
      </c>
      <c r="R257" s="30">
        <f t="shared" si="47"/>
        <v>0</v>
      </c>
      <c r="S257" s="95">
        <f t="shared" si="48"/>
        <v>0</v>
      </c>
      <c r="T257" s="32">
        <f t="shared" si="49"/>
        <v>0</v>
      </c>
      <c r="U257" s="32">
        <f t="shared" si="50"/>
        <v>0</v>
      </c>
      <c r="V257" s="34">
        <f t="shared" si="51"/>
        <v>0</v>
      </c>
      <c r="W257" s="32">
        <f t="shared" si="52"/>
        <v>0</v>
      </c>
      <c r="X257" s="34">
        <f t="shared" si="53"/>
        <v>0</v>
      </c>
      <c r="Y257" s="31">
        <f t="shared" si="54"/>
        <v>0</v>
      </c>
      <c r="Z257" s="110">
        <f t="shared" si="55"/>
        <v>0</v>
      </c>
    </row>
    <row r="258" spans="1:26" ht="17.25" x14ac:dyDescent="0.25">
      <c r="A258" s="46"/>
      <c r="B258" s="47"/>
      <c r="C258" s="47"/>
      <c r="D258" s="48"/>
      <c r="E258" s="49"/>
      <c r="F258" s="50"/>
      <c r="G258" s="50"/>
      <c r="H258" s="51"/>
      <c r="I258" s="51"/>
      <c r="J258" s="27">
        <f t="shared" si="42"/>
        <v>0</v>
      </c>
      <c r="K258" s="119" t="str">
        <f>IF(J258&gt;0,IF(J258&gt;305,"Errore! MAX 305",IF(NETWORKDAYS.INTL(F258,G258,11,'MENU TENDINA'!H$11:H$22)=J258,"ok","Errore! Verificare Giorni")),"")</f>
        <v/>
      </c>
      <c r="L258" s="104" t="str">
        <f>IF(J258&gt;0,NETWORKDAYS.INTL(F258,G258,11,'MENU TENDINA'!$H$11:$H$22),"")</f>
        <v/>
      </c>
      <c r="M258" s="85"/>
      <c r="N258" s="28">
        <f t="shared" si="43"/>
        <v>0</v>
      </c>
      <c r="O258" s="29">
        <f t="shared" si="44"/>
        <v>0</v>
      </c>
      <c r="P258" s="29">
        <f t="shared" si="45"/>
        <v>0</v>
      </c>
      <c r="Q258" s="29">
        <f t="shared" si="46"/>
        <v>0</v>
      </c>
      <c r="R258" s="30">
        <f t="shared" si="47"/>
        <v>0</v>
      </c>
      <c r="S258" s="95">
        <f t="shared" si="48"/>
        <v>0</v>
      </c>
      <c r="T258" s="32">
        <f t="shared" si="49"/>
        <v>0</v>
      </c>
      <c r="U258" s="32">
        <f t="shared" si="50"/>
        <v>0</v>
      </c>
      <c r="V258" s="34">
        <f t="shared" si="51"/>
        <v>0</v>
      </c>
      <c r="W258" s="32">
        <f t="shared" si="52"/>
        <v>0</v>
      </c>
      <c r="X258" s="34">
        <f t="shared" si="53"/>
        <v>0</v>
      </c>
      <c r="Y258" s="31">
        <f t="shared" si="54"/>
        <v>0</v>
      </c>
      <c r="Z258" s="110">
        <f t="shared" si="55"/>
        <v>0</v>
      </c>
    </row>
    <row r="259" spans="1:26" ht="17.25" x14ac:dyDescent="0.25">
      <c r="A259" s="46"/>
      <c r="B259" s="47"/>
      <c r="C259" s="47"/>
      <c r="D259" s="48"/>
      <c r="E259" s="49"/>
      <c r="F259" s="50"/>
      <c r="G259" s="50"/>
      <c r="H259" s="51"/>
      <c r="I259" s="51"/>
      <c r="J259" s="27">
        <f t="shared" si="42"/>
        <v>0</v>
      </c>
      <c r="K259" s="119" t="str">
        <f>IF(J259&gt;0,IF(J259&gt;305,"Errore! MAX 305",IF(NETWORKDAYS.INTL(F259,G259,11,'MENU TENDINA'!H$11:H$22)=J259,"ok","Errore! Verificare Giorni")),"")</f>
        <v/>
      </c>
      <c r="L259" s="104" t="str">
        <f>IF(J259&gt;0,NETWORKDAYS.INTL(F259,G259,11,'MENU TENDINA'!$H$11:$H$22),"")</f>
        <v/>
      </c>
      <c r="M259" s="85"/>
      <c r="N259" s="28">
        <f t="shared" si="43"/>
        <v>0</v>
      </c>
      <c r="O259" s="29">
        <f t="shared" si="44"/>
        <v>0</v>
      </c>
      <c r="P259" s="29">
        <f t="shared" si="45"/>
        <v>0</v>
      </c>
      <c r="Q259" s="29">
        <f t="shared" si="46"/>
        <v>0</v>
      </c>
      <c r="R259" s="30">
        <f t="shared" si="47"/>
        <v>0</v>
      </c>
      <c r="S259" s="95">
        <f t="shared" si="48"/>
        <v>0</v>
      </c>
      <c r="T259" s="32">
        <f t="shared" si="49"/>
        <v>0</v>
      </c>
      <c r="U259" s="32">
        <f t="shared" si="50"/>
        <v>0</v>
      </c>
      <c r="V259" s="34">
        <f t="shared" si="51"/>
        <v>0</v>
      </c>
      <c r="W259" s="32">
        <f t="shared" si="52"/>
        <v>0</v>
      </c>
      <c r="X259" s="34">
        <f t="shared" si="53"/>
        <v>0</v>
      </c>
      <c r="Y259" s="31">
        <f t="shared" si="54"/>
        <v>0</v>
      </c>
      <c r="Z259" s="110">
        <f t="shared" si="55"/>
        <v>0</v>
      </c>
    </row>
    <row r="260" spans="1:26" ht="17.25" x14ac:dyDescent="0.25">
      <c r="A260" s="46"/>
      <c r="B260" s="47"/>
      <c r="C260" s="47"/>
      <c r="D260" s="48"/>
      <c r="E260" s="49"/>
      <c r="F260" s="50"/>
      <c r="G260" s="50"/>
      <c r="H260" s="51"/>
      <c r="I260" s="51"/>
      <c r="J260" s="27">
        <f t="shared" si="42"/>
        <v>0</v>
      </c>
      <c r="K260" s="119" t="str">
        <f>IF(J260&gt;0,IF(J260&gt;305,"Errore! MAX 305",IF(NETWORKDAYS.INTL(F260,G260,11,'MENU TENDINA'!H$11:H$22)=J260,"ok","Errore! Verificare Giorni")),"")</f>
        <v/>
      </c>
      <c r="L260" s="104" t="str">
        <f>IF(J260&gt;0,NETWORKDAYS.INTL(F260,G260,11,'MENU TENDINA'!$H$11:$H$22),"")</f>
        <v/>
      </c>
      <c r="M260" s="85"/>
      <c r="N260" s="28">
        <f t="shared" si="43"/>
        <v>0</v>
      </c>
      <c r="O260" s="29">
        <f t="shared" si="44"/>
        <v>0</v>
      </c>
      <c r="P260" s="29">
        <f t="shared" si="45"/>
        <v>0</v>
      </c>
      <c r="Q260" s="29">
        <f t="shared" si="46"/>
        <v>0</v>
      </c>
      <c r="R260" s="30">
        <f t="shared" si="47"/>
        <v>0</v>
      </c>
      <c r="S260" s="95">
        <f t="shared" si="48"/>
        <v>0</v>
      </c>
      <c r="T260" s="32">
        <f t="shared" si="49"/>
        <v>0</v>
      </c>
      <c r="U260" s="32">
        <f t="shared" si="50"/>
        <v>0</v>
      </c>
      <c r="V260" s="34">
        <f t="shared" si="51"/>
        <v>0</v>
      </c>
      <c r="W260" s="32">
        <f t="shared" si="52"/>
        <v>0</v>
      </c>
      <c r="X260" s="34">
        <f t="shared" si="53"/>
        <v>0</v>
      </c>
      <c r="Y260" s="31">
        <f t="shared" si="54"/>
        <v>0</v>
      </c>
      <c r="Z260" s="110">
        <f t="shared" si="55"/>
        <v>0</v>
      </c>
    </row>
    <row r="261" spans="1:26" ht="17.25" x14ac:dyDescent="0.25">
      <c r="A261" s="46"/>
      <c r="B261" s="47"/>
      <c r="C261" s="47"/>
      <c r="D261" s="48"/>
      <c r="E261" s="49"/>
      <c r="F261" s="50"/>
      <c r="G261" s="50"/>
      <c r="H261" s="51"/>
      <c r="I261" s="51"/>
      <c r="J261" s="27">
        <f t="shared" si="42"/>
        <v>0</v>
      </c>
      <c r="K261" s="119" t="str">
        <f>IF(J261&gt;0,IF(J261&gt;305,"Errore! MAX 305",IF(NETWORKDAYS.INTL(F261,G261,11,'MENU TENDINA'!H$11:H$22)=J261,"ok","Errore! Verificare Giorni")),"")</f>
        <v/>
      </c>
      <c r="L261" s="104" t="str">
        <f>IF(J261&gt;0,NETWORKDAYS.INTL(F261,G261,11,'MENU TENDINA'!$H$11:$H$22),"")</f>
        <v/>
      </c>
      <c r="M261" s="85"/>
      <c r="N261" s="28">
        <f t="shared" si="43"/>
        <v>0</v>
      </c>
      <c r="O261" s="29">
        <f t="shared" si="44"/>
        <v>0</v>
      </c>
      <c r="P261" s="29">
        <f t="shared" si="45"/>
        <v>0</v>
      </c>
      <c r="Q261" s="29">
        <f t="shared" si="46"/>
        <v>0</v>
      </c>
      <c r="R261" s="30">
        <f t="shared" si="47"/>
        <v>0</v>
      </c>
      <c r="S261" s="95">
        <f t="shared" si="48"/>
        <v>0</v>
      </c>
      <c r="T261" s="32">
        <f t="shared" si="49"/>
        <v>0</v>
      </c>
      <c r="U261" s="32">
        <f t="shared" si="50"/>
        <v>0</v>
      </c>
      <c r="V261" s="34">
        <f t="shared" si="51"/>
        <v>0</v>
      </c>
      <c r="W261" s="32">
        <f t="shared" si="52"/>
        <v>0</v>
      </c>
      <c r="X261" s="34">
        <f t="shared" si="53"/>
        <v>0</v>
      </c>
      <c r="Y261" s="31">
        <f t="shared" si="54"/>
        <v>0</v>
      </c>
      <c r="Z261" s="110">
        <f t="shared" si="55"/>
        <v>0</v>
      </c>
    </row>
    <row r="262" spans="1:26" ht="17.25" x14ac:dyDescent="0.25">
      <c r="A262" s="46"/>
      <c r="B262" s="47"/>
      <c r="C262" s="47"/>
      <c r="D262" s="48"/>
      <c r="E262" s="49"/>
      <c r="F262" s="50"/>
      <c r="G262" s="50"/>
      <c r="H262" s="51"/>
      <c r="I262" s="51"/>
      <c r="J262" s="27">
        <f t="shared" si="42"/>
        <v>0</v>
      </c>
      <c r="K262" s="119" t="str">
        <f>IF(J262&gt;0,IF(J262&gt;305,"Errore! MAX 305",IF(NETWORKDAYS.INTL(F262,G262,11,'MENU TENDINA'!H$11:H$22)=J262,"ok","Errore! Verificare Giorni")),"")</f>
        <v/>
      </c>
      <c r="L262" s="104" t="str">
        <f>IF(J262&gt;0,NETWORKDAYS.INTL(F262,G262,11,'MENU TENDINA'!$H$11:$H$22),"")</f>
        <v/>
      </c>
      <c r="M262" s="85"/>
      <c r="N262" s="28">
        <f t="shared" si="43"/>
        <v>0</v>
      </c>
      <c r="O262" s="29">
        <f t="shared" si="44"/>
        <v>0</v>
      </c>
      <c r="P262" s="29">
        <f t="shared" si="45"/>
        <v>0</v>
      </c>
      <c r="Q262" s="29">
        <f t="shared" si="46"/>
        <v>0</v>
      </c>
      <c r="R262" s="30">
        <f t="shared" si="47"/>
        <v>0</v>
      </c>
      <c r="S262" s="95">
        <f t="shared" si="48"/>
        <v>0</v>
      </c>
      <c r="T262" s="32">
        <f t="shared" si="49"/>
        <v>0</v>
      </c>
      <c r="U262" s="32">
        <f t="shared" si="50"/>
        <v>0</v>
      </c>
      <c r="V262" s="34">
        <f t="shared" si="51"/>
        <v>0</v>
      </c>
      <c r="W262" s="32">
        <f t="shared" si="52"/>
        <v>0</v>
      </c>
      <c r="X262" s="34">
        <f t="shared" si="53"/>
        <v>0</v>
      </c>
      <c r="Y262" s="31">
        <f t="shared" si="54"/>
        <v>0</v>
      </c>
      <c r="Z262" s="110">
        <f t="shared" si="55"/>
        <v>0</v>
      </c>
    </row>
    <row r="263" spans="1:26" ht="17.25" x14ac:dyDescent="0.25">
      <c r="A263" s="46"/>
      <c r="B263" s="47"/>
      <c r="C263" s="47"/>
      <c r="D263" s="48"/>
      <c r="E263" s="49"/>
      <c r="F263" s="50"/>
      <c r="G263" s="50"/>
      <c r="H263" s="51"/>
      <c r="I263" s="51"/>
      <c r="J263" s="27">
        <f t="shared" si="42"/>
        <v>0</v>
      </c>
      <c r="K263" s="119" t="str">
        <f>IF(J263&gt;0,IF(J263&gt;305,"Errore! MAX 305",IF(NETWORKDAYS.INTL(F263,G263,11,'MENU TENDINA'!H$11:H$22)=J263,"ok","Errore! Verificare Giorni")),"")</f>
        <v/>
      </c>
      <c r="L263" s="104" t="str">
        <f>IF(J263&gt;0,NETWORKDAYS.INTL(F263,G263,11,'MENU TENDINA'!$H$11:$H$22),"")</f>
        <v/>
      </c>
      <c r="M263" s="85"/>
      <c r="N263" s="28">
        <f t="shared" si="43"/>
        <v>0</v>
      </c>
      <c r="O263" s="29">
        <f t="shared" si="44"/>
        <v>0</v>
      </c>
      <c r="P263" s="29">
        <f t="shared" si="45"/>
        <v>0</v>
      </c>
      <c r="Q263" s="29">
        <f t="shared" si="46"/>
        <v>0</v>
      </c>
      <c r="R263" s="30">
        <f t="shared" si="47"/>
        <v>0</v>
      </c>
      <c r="S263" s="95">
        <f t="shared" si="48"/>
        <v>0</v>
      </c>
      <c r="T263" s="32">
        <f t="shared" si="49"/>
        <v>0</v>
      </c>
      <c r="U263" s="32">
        <f t="shared" si="50"/>
        <v>0</v>
      </c>
      <c r="V263" s="34">
        <f t="shared" si="51"/>
        <v>0</v>
      </c>
      <c r="W263" s="32">
        <f t="shared" si="52"/>
        <v>0</v>
      </c>
      <c r="X263" s="34">
        <f t="shared" si="53"/>
        <v>0</v>
      </c>
      <c r="Y263" s="31">
        <f t="shared" si="54"/>
        <v>0</v>
      </c>
      <c r="Z263" s="110">
        <f t="shared" si="55"/>
        <v>0</v>
      </c>
    </row>
    <row r="264" spans="1:26" ht="17.25" x14ac:dyDescent="0.25">
      <c r="A264" s="46"/>
      <c r="B264" s="47"/>
      <c r="C264" s="47"/>
      <c r="D264" s="48"/>
      <c r="E264" s="49"/>
      <c r="F264" s="50"/>
      <c r="G264" s="50"/>
      <c r="H264" s="51"/>
      <c r="I264" s="51"/>
      <c r="J264" s="27">
        <f t="shared" ref="J264:J327" si="56">H264+I264</f>
        <v>0</v>
      </c>
      <c r="K264" s="119" t="str">
        <f>IF(J264&gt;0,IF(J264&gt;305,"Errore! MAX 305",IF(NETWORKDAYS.INTL(F264,G264,11,'MENU TENDINA'!H$11:H$22)=J264,"ok","Errore! Verificare Giorni")),"")</f>
        <v/>
      </c>
      <c r="L264" s="104" t="str">
        <f>IF(J264&gt;0,NETWORKDAYS.INTL(F264,G264,11,'MENU TENDINA'!$H$11:$H$22),"")</f>
        <v/>
      </c>
      <c r="M264" s="85"/>
      <c r="N264" s="28">
        <f t="shared" ref="N264:N327" si="57">IF(H264&gt;0,30.78,0)</f>
        <v>0</v>
      </c>
      <c r="O264" s="29">
        <f t="shared" ref="O264:O327" si="58">IF(I264&gt;0,20.29,0)</f>
        <v>0</v>
      </c>
      <c r="P264" s="29">
        <f t="shared" ref="P264:P327" si="59">ROUND(H264*N264,2)</f>
        <v>0</v>
      </c>
      <c r="Q264" s="29">
        <f t="shared" ref="Q264:Q327" si="60">ROUND(I264*O264,2)</f>
        <v>0</v>
      </c>
      <c r="R264" s="30">
        <f t="shared" ref="R264:R327" si="61">ROUND(P264+Q264,2)</f>
        <v>0</v>
      </c>
      <c r="S264" s="95">
        <f t="shared" ref="S264:S327" si="62">IF(M264=0,0,IF((M264&lt;5000),5000,M264))</f>
        <v>0</v>
      </c>
      <c r="T264" s="32">
        <f t="shared" ref="T264:T327" si="63">IF(S264=0,0,ROUND((S264-5000)/(20000-5000),2))</f>
        <v>0</v>
      </c>
      <c r="U264" s="32">
        <f t="shared" ref="U264:U327" si="64">IF(H264&gt;0,ROUND((T264*N264),2),0)</f>
        <v>0</v>
      </c>
      <c r="V264" s="34">
        <f t="shared" ref="V264:V327" si="65">IF(H264&gt;0,ROUND(N264-U264,2),0)</f>
        <v>0</v>
      </c>
      <c r="W264" s="32">
        <f t="shared" ref="W264:W327" si="66">IF(I264&gt;0,(ROUND((T264*O264),2)),0)</f>
        <v>0</v>
      </c>
      <c r="X264" s="34">
        <f t="shared" ref="X264:X327" si="67">IF(I264&gt;0,(ROUND(O264-W264,2)),0)</f>
        <v>0</v>
      </c>
      <c r="Y264" s="31">
        <f t="shared" ref="Y264:Y327" si="68">ROUND((U264*H264)+(W264*I264),2)</f>
        <v>0</v>
      </c>
      <c r="Z264" s="110">
        <f t="shared" ref="Z264:Z327" si="69">ROUND((V264*H264)+(X264*I264),2)</f>
        <v>0</v>
      </c>
    </row>
    <row r="265" spans="1:26" ht="17.25" x14ac:dyDescent="0.25">
      <c r="A265" s="46"/>
      <c r="B265" s="47"/>
      <c r="C265" s="47"/>
      <c r="D265" s="48"/>
      <c r="E265" s="49"/>
      <c r="F265" s="50"/>
      <c r="G265" s="50"/>
      <c r="H265" s="51"/>
      <c r="I265" s="51"/>
      <c r="J265" s="27">
        <f t="shared" si="56"/>
        <v>0</v>
      </c>
      <c r="K265" s="119" t="str">
        <f>IF(J265&gt;0,IF(J265&gt;305,"Errore! MAX 305",IF(NETWORKDAYS.INTL(F265,G265,11,'MENU TENDINA'!H$11:H$22)=J265,"ok","Errore! Verificare Giorni")),"")</f>
        <v/>
      </c>
      <c r="L265" s="104" t="str">
        <f>IF(J265&gt;0,NETWORKDAYS.INTL(F265,G265,11,'MENU TENDINA'!$H$11:$H$22),"")</f>
        <v/>
      </c>
      <c r="M265" s="85"/>
      <c r="N265" s="28">
        <f t="shared" si="57"/>
        <v>0</v>
      </c>
      <c r="O265" s="29">
        <f t="shared" si="58"/>
        <v>0</v>
      </c>
      <c r="P265" s="29">
        <f t="shared" si="59"/>
        <v>0</v>
      </c>
      <c r="Q265" s="29">
        <f t="shared" si="60"/>
        <v>0</v>
      </c>
      <c r="R265" s="30">
        <f t="shared" si="61"/>
        <v>0</v>
      </c>
      <c r="S265" s="95">
        <f t="shared" si="62"/>
        <v>0</v>
      </c>
      <c r="T265" s="32">
        <f t="shared" si="63"/>
        <v>0</v>
      </c>
      <c r="U265" s="32">
        <f t="shared" si="64"/>
        <v>0</v>
      </c>
      <c r="V265" s="34">
        <f t="shared" si="65"/>
        <v>0</v>
      </c>
      <c r="W265" s="32">
        <f t="shared" si="66"/>
        <v>0</v>
      </c>
      <c r="X265" s="34">
        <f t="shared" si="67"/>
        <v>0</v>
      </c>
      <c r="Y265" s="31">
        <f t="shared" si="68"/>
        <v>0</v>
      </c>
      <c r="Z265" s="110">
        <f t="shared" si="69"/>
        <v>0</v>
      </c>
    </row>
    <row r="266" spans="1:26" ht="17.25" x14ac:dyDescent="0.25">
      <c r="A266" s="46"/>
      <c r="B266" s="47"/>
      <c r="C266" s="47"/>
      <c r="D266" s="48"/>
      <c r="E266" s="49"/>
      <c r="F266" s="50"/>
      <c r="G266" s="50"/>
      <c r="H266" s="51"/>
      <c r="I266" s="51"/>
      <c r="J266" s="27">
        <f t="shared" si="56"/>
        <v>0</v>
      </c>
      <c r="K266" s="119" t="str">
        <f>IF(J266&gt;0,IF(J266&gt;305,"Errore! MAX 305",IF(NETWORKDAYS.INTL(F266,G266,11,'MENU TENDINA'!H$11:H$22)=J266,"ok","Errore! Verificare Giorni")),"")</f>
        <v/>
      </c>
      <c r="L266" s="104" t="str">
        <f>IF(J266&gt;0,NETWORKDAYS.INTL(F266,G266,11,'MENU TENDINA'!$H$11:$H$22),"")</f>
        <v/>
      </c>
      <c r="M266" s="85"/>
      <c r="N266" s="28">
        <f t="shared" si="57"/>
        <v>0</v>
      </c>
      <c r="O266" s="29">
        <f t="shared" si="58"/>
        <v>0</v>
      </c>
      <c r="P266" s="29">
        <f t="shared" si="59"/>
        <v>0</v>
      </c>
      <c r="Q266" s="29">
        <f t="shared" si="60"/>
        <v>0</v>
      </c>
      <c r="R266" s="30">
        <f t="shared" si="61"/>
        <v>0</v>
      </c>
      <c r="S266" s="95">
        <f t="shared" si="62"/>
        <v>0</v>
      </c>
      <c r="T266" s="32">
        <f t="shared" si="63"/>
        <v>0</v>
      </c>
      <c r="U266" s="32">
        <f t="shared" si="64"/>
        <v>0</v>
      </c>
      <c r="V266" s="34">
        <f t="shared" si="65"/>
        <v>0</v>
      </c>
      <c r="W266" s="32">
        <f t="shared" si="66"/>
        <v>0</v>
      </c>
      <c r="X266" s="34">
        <f t="shared" si="67"/>
        <v>0</v>
      </c>
      <c r="Y266" s="31">
        <f t="shared" si="68"/>
        <v>0</v>
      </c>
      <c r="Z266" s="110">
        <f t="shared" si="69"/>
        <v>0</v>
      </c>
    </row>
    <row r="267" spans="1:26" ht="17.25" x14ac:dyDescent="0.25">
      <c r="A267" s="46"/>
      <c r="B267" s="47"/>
      <c r="C267" s="47"/>
      <c r="D267" s="48"/>
      <c r="E267" s="49"/>
      <c r="F267" s="50"/>
      <c r="G267" s="50"/>
      <c r="H267" s="51"/>
      <c r="I267" s="51"/>
      <c r="J267" s="27">
        <f t="shared" si="56"/>
        <v>0</v>
      </c>
      <c r="K267" s="119" t="str">
        <f>IF(J267&gt;0,IF(J267&gt;305,"Errore! MAX 305",IF(NETWORKDAYS.INTL(F267,G267,11,'MENU TENDINA'!H$11:H$22)=J267,"ok","Errore! Verificare Giorni")),"")</f>
        <v/>
      </c>
      <c r="L267" s="104" t="str">
        <f>IF(J267&gt;0,NETWORKDAYS.INTL(F267,G267,11,'MENU TENDINA'!$H$11:$H$22),"")</f>
        <v/>
      </c>
      <c r="M267" s="85"/>
      <c r="N267" s="28">
        <f t="shared" si="57"/>
        <v>0</v>
      </c>
      <c r="O267" s="29">
        <f t="shared" si="58"/>
        <v>0</v>
      </c>
      <c r="P267" s="29">
        <f t="shared" si="59"/>
        <v>0</v>
      </c>
      <c r="Q267" s="29">
        <f t="shared" si="60"/>
        <v>0</v>
      </c>
      <c r="R267" s="30">
        <f t="shared" si="61"/>
        <v>0</v>
      </c>
      <c r="S267" s="95">
        <f t="shared" si="62"/>
        <v>0</v>
      </c>
      <c r="T267" s="32">
        <f t="shared" si="63"/>
        <v>0</v>
      </c>
      <c r="U267" s="32">
        <f t="shared" si="64"/>
        <v>0</v>
      </c>
      <c r="V267" s="34">
        <f t="shared" si="65"/>
        <v>0</v>
      </c>
      <c r="W267" s="32">
        <f t="shared" si="66"/>
        <v>0</v>
      </c>
      <c r="X267" s="34">
        <f t="shared" si="67"/>
        <v>0</v>
      </c>
      <c r="Y267" s="31">
        <f t="shared" si="68"/>
        <v>0</v>
      </c>
      <c r="Z267" s="110">
        <f t="shared" si="69"/>
        <v>0</v>
      </c>
    </row>
    <row r="268" spans="1:26" ht="17.25" x14ac:dyDescent="0.25">
      <c r="A268" s="46"/>
      <c r="B268" s="47"/>
      <c r="C268" s="47"/>
      <c r="D268" s="48"/>
      <c r="E268" s="49"/>
      <c r="F268" s="50"/>
      <c r="G268" s="50"/>
      <c r="H268" s="51"/>
      <c r="I268" s="51"/>
      <c r="J268" s="27">
        <f t="shared" si="56"/>
        <v>0</v>
      </c>
      <c r="K268" s="119" t="str">
        <f>IF(J268&gt;0,IF(J268&gt;305,"Errore! MAX 305",IF(NETWORKDAYS.INTL(F268,G268,11,'MENU TENDINA'!H$11:H$22)=J268,"ok","Errore! Verificare Giorni")),"")</f>
        <v/>
      </c>
      <c r="L268" s="104" t="str">
        <f>IF(J268&gt;0,NETWORKDAYS.INTL(F268,G268,11,'MENU TENDINA'!$H$11:$H$22),"")</f>
        <v/>
      </c>
      <c r="M268" s="85"/>
      <c r="N268" s="28">
        <f t="shared" si="57"/>
        <v>0</v>
      </c>
      <c r="O268" s="29">
        <f t="shared" si="58"/>
        <v>0</v>
      </c>
      <c r="P268" s="29">
        <f t="shared" si="59"/>
        <v>0</v>
      </c>
      <c r="Q268" s="29">
        <f t="shared" si="60"/>
        <v>0</v>
      </c>
      <c r="R268" s="30">
        <f t="shared" si="61"/>
        <v>0</v>
      </c>
      <c r="S268" s="95">
        <f t="shared" si="62"/>
        <v>0</v>
      </c>
      <c r="T268" s="32">
        <f t="shared" si="63"/>
        <v>0</v>
      </c>
      <c r="U268" s="32">
        <f t="shared" si="64"/>
        <v>0</v>
      </c>
      <c r="V268" s="34">
        <f t="shared" si="65"/>
        <v>0</v>
      </c>
      <c r="W268" s="32">
        <f t="shared" si="66"/>
        <v>0</v>
      </c>
      <c r="X268" s="34">
        <f t="shared" si="67"/>
        <v>0</v>
      </c>
      <c r="Y268" s="31">
        <f t="shared" si="68"/>
        <v>0</v>
      </c>
      <c r="Z268" s="110">
        <f t="shared" si="69"/>
        <v>0</v>
      </c>
    </row>
    <row r="269" spans="1:26" ht="17.25" x14ac:dyDescent="0.25">
      <c r="A269" s="46"/>
      <c r="B269" s="47"/>
      <c r="C269" s="47"/>
      <c r="D269" s="48"/>
      <c r="E269" s="49"/>
      <c r="F269" s="50"/>
      <c r="G269" s="50"/>
      <c r="H269" s="51"/>
      <c r="I269" s="51"/>
      <c r="J269" s="27">
        <f t="shared" si="56"/>
        <v>0</v>
      </c>
      <c r="K269" s="119" t="str">
        <f>IF(J269&gt;0,IF(J269&gt;305,"Errore! MAX 305",IF(NETWORKDAYS.INTL(F269,G269,11,'MENU TENDINA'!H$11:H$22)=J269,"ok","Errore! Verificare Giorni")),"")</f>
        <v/>
      </c>
      <c r="L269" s="104" t="str">
        <f>IF(J269&gt;0,NETWORKDAYS.INTL(F269,G269,11,'MENU TENDINA'!$H$11:$H$22),"")</f>
        <v/>
      </c>
      <c r="M269" s="85"/>
      <c r="N269" s="28">
        <f t="shared" si="57"/>
        <v>0</v>
      </c>
      <c r="O269" s="29">
        <f t="shared" si="58"/>
        <v>0</v>
      </c>
      <c r="P269" s="29">
        <f t="shared" si="59"/>
        <v>0</v>
      </c>
      <c r="Q269" s="29">
        <f t="shared" si="60"/>
        <v>0</v>
      </c>
      <c r="R269" s="30">
        <f t="shared" si="61"/>
        <v>0</v>
      </c>
      <c r="S269" s="95">
        <f t="shared" si="62"/>
        <v>0</v>
      </c>
      <c r="T269" s="32">
        <f t="shared" si="63"/>
        <v>0</v>
      </c>
      <c r="U269" s="32">
        <f t="shared" si="64"/>
        <v>0</v>
      </c>
      <c r="V269" s="34">
        <f t="shared" si="65"/>
        <v>0</v>
      </c>
      <c r="W269" s="32">
        <f t="shared" si="66"/>
        <v>0</v>
      </c>
      <c r="X269" s="34">
        <f t="shared" si="67"/>
        <v>0</v>
      </c>
      <c r="Y269" s="31">
        <f t="shared" si="68"/>
        <v>0</v>
      </c>
      <c r="Z269" s="110">
        <f t="shared" si="69"/>
        <v>0</v>
      </c>
    </row>
    <row r="270" spans="1:26" ht="17.25" x14ac:dyDescent="0.25">
      <c r="A270" s="46"/>
      <c r="B270" s="47"/>
      <c r="C270" s="47"/>
      <c r="D270" s="48"/>
      <c r="E270" s="49"/>
      <c r="F270" s="50"/>
      <c r="G270" s="50"/>
      <c r="H270" s="51"/>
      <c r="I270" s="51"/>
      <c r="J270" s="27">
        <f t="shared" si="56"/>
        <v>0</v>
      </c>
      <c r="K270" s="119" t="str">
        <f>IF(J270&gt;0,IF(J270&gt;305,"Errore! MAX 305",IF(NETWORKDAYS.INTL(F270,G270,11,'MENU TENDINA'!H$11:H$22)=J270,"ok","Errore! Verificare Giorni")),"")</f>
        <v/>
      </c>
      <c r="L270" s="104" t="str">
        <f>IF(J270&gt;0,NETWORKDAYS.INTL(F270,G270,11,'MENU TENDINA'!$H$11:$H$22),"")</f>
        <v/>
      </c>
      <c r="M270" s="85"/>
      <c r="N270" s="28">
        <f t="shared" si="57"/>
        <v>0</v>
      </c>
      <c r="O270" s="29">
        <f t="shared" si="58"/>
        <v>0</v>
      </c>
      <c r="P270" s="29">
        <f t="shared" si="59"/>
        <v>0</v>
      </c>
      <c r="Q270" s="29">
        <f t="shared" si="60"/>
        <v>0</v>
      </c>
      <c r="R270" s="30">
        <f t="shared" si="61"/>
        <v>0</v>
      </c>
      <c r="S270" s="95">
        <f t="shared" si="62"/>
        <v>0</v>
      </c>
      <c r="T270" s="32">
        <f t="shared" si="63"/>
        <v>0</v>
      </c>
      <c r="U270" s="32">
        <f t="shared" si="64"/>
        <v>0</v>
      </c>
      <c r="V270" s="34">
        <f t="shared" si="65"/>
        <v>0</v>
      </c>
      <c r="W270" s="32">
        <f t="shared" si="66"/>
        <v>0</v>
      </c>
      <c r="X270" s="34">
        <f t="shared" si="67"/>
        <v>0</v>
      </c>
      <c r="Y270" s="31">
        <f t="shared" si="68"/>
        <v>0</v>
      </c>
      <c r="Z270" s="110">
        <f t="shared" si="69"/>
        <v>0</v>
      </c>
    </row>
    <row r="271" spans="1:26" ht="17.25" x14ac:dyDescent="0.25">
      <c r="A271" s="46"/>
      <c r="B271" s="47"/>
      <c r="C271" s="47"/>
      <c r="D271" s="48"/>
      <c r="E271" s="49"/>
      <c r="F271" s="50"/>
      <c r="G271" s="50"/>
      <c r="H271" s="51"/>
      <c r="I271" s="51"/>
      <c r="J271" s="27">
        <f t="shared" si="56"/>
        <v>0</v>
      </c>
      <c r="K271" s="119" t="str">
        <f>IF(J271&gt;0,IF(J271&gt;305,"Errore! MAX 305",IF(NETWORKDAYS.INTL(F271,G271,11,'MENU TENDINA'!H$11:H$22)=J271,"ok","Errore! Verificare Giorni")),"")</f>
        <v/>
      </c>
      <c r="L271" s="104" t="str">
        <f>IF(J271&gt;0,NETWORKDAYS.INTL(F271,G271,11,'MENU TENDINA'!$H$11:$H$22),"")</f>
        <v/>
      </c>
      <c r="M271" s="85"/>
      <c r="N271" s="28">
        <f t="shared" si="57"/>
        <v>0</v>
      </c>
      <c r="O271" s="29">
        <f t="shared" si="58"/>
        <v>0</v>
      </c>
      <c r="P271" s="29">
        <f t="shared" si="59"/>
        <v>0</v>
      </c>
      <c r="Q271" s="29">
        <f t="shared" si="60"/>
        <v>0</v>
      </c>
      <c r="R271" s="30">
        <f t="shared" si="61"/>
        <v>0</v>
      </c>
      <c r="S271" s="95">
        <f t="shared" si="62"/>
        <v>0</v>
      </c>
      <c r="T271" s="32">
        <f t="shared" si="63"/>
        <v>0</v>
      </c>
      <c r="U271" s="32">
        <f t="shared" si="64"/>
        <v>0</v>
      </c>
      <c r="V271" s="34">
        <f t="shared" si="65"/>
        <v>0</v>
      </c>
      <c r="W271" s="32">
        <f t="shared" si="66"/>
        <v>0</v>
      </c>
      <c r="X271" s="34">
        <f t="shared" si="67"/>
        <v>0</v>
      </c>
      <c r="Y271" s="31">
        <f t="shared" si="68"/>
        <v>0</v>
      </c>
      <c r="Z271" s="110">
        <f t="shared" si="69"/>
        <v>0</v>
      </c>
    </row>
    <row r="272" spans="1:26" ht="17.25" x14ac:dyDescent="0.25">
      <c r="A272" s="46"/>
      <c r="B272" s="47"/>
      <c r="C272" s="47"/>
      <c r="D272" s="48"/>
      <c r="E272" s="49"/>
      <c r="F272" s="50"/>
      <c r="G272" s="50"/>
      <c r="H272" s="51"/>
      <c r="I272" s="51"/>
      <c r="J272" s="27">
        <f t="shared" si="56"/>
        <v>0</v>
      </c>
      <c r="K272" s="119" t="str">
        <f>IF(J272&gt;0,IF(J272&gt;305,"Errore! MAX 305",IF(NETWORKDAYS.INTL(F272,G272,11,'MENU TENDINA'!H$11:H$22)=J272,"ok","Errore! Verificare Giorni")),"")</f>
        <v/>
      </c>
      <c r="L272" s="104" t="str">
        <f>IF(J272&gt;0,NETWORKDAYS.INTL(F272,G272,11,'MENU TENDINA'!$H$11:$H$22),"")</f>
        <v/>
      </c>
      <c r="M272" s="85"/>
      <c r="N272" s="28">
        <f t="shared" si="57"/>
        <v>0</v>
      </c>
      <c r="O272" s="29">
        <f t="shared" si="58"/>
        <v>0</v>
      </c>
      <c r="P272" s="29">
        <f t="shared" si="59"/>
        <v>0</v>
      </c>
      <c r="Q272" s="29">
        <f t="shared" si="60"/>
        <v>0</v>
      </c>
      <c r="R272" s="30">
        <f t="shared" si="61"/>
        <v>0</v>
      </c>
      <c r="S272" s="95">
        <f t="shared" si="62"/>
        <v>0</v>
      </c>
      <c r="T272" s="32">
        <f t="shared" si="63"/>
        <v>0</v>
      </c>
      <c r="U272" s="32">
        <f t="shared" si="64"/>
        <v>0</v>
      </c>
      <c r="V272" s="34">
        <f t="shared" si="65"/>
        <v>0</v>
      </c>
      <c r="W272" s="32">
        <f t="shared" si="66"/>
        <v>0</v>
      </c>
      <c r="X272" s="34">
        <f t="shared" si="67"/>
        <v>0</v>
      </c>
      <c r="Y272" s="31">
        <f t="shared" si="68"/>
        <v>0</v>
      </c>
      <c r="Z272" s="110">
        <f t="shared" si="69"/>
        <v>0</v>
      </c>
    </row>
    <row r="273" spans="1:26" ht="17.25" x14ac:dyDescent="0.25">
      <c r="A273" s="46"/>
      <c r="B273" s="47"/>
      <c r="C273" s="47"/>
      <c r="D273" s="48"/>
      <c r="E273" s="49"/>
      <c r="F273" s="50"/>
      <c r="G273" s="50"/>
      <c r="H273" s="51"/>
      <c r="I273" s="51"/>
      <c r="J273" s="27">
        <f t="shared" si="56"/>
        <v>0</v>
      </c>
      <c r="K273" s="119" t="str">
        <f>IF(J273&gt;0,IF(J273&gt;305,"Errore! MAX 305",IF(NETWORKDAYS.INTL(F273,G273,11,'MENU TENDINA'!H$11:H$22)=J273,"ok","Errore! Verificare Giorni")),"")</f>
        <v/>
      </c>
      <c r="L273" s="104" t="str">
        <f>IF(J273&gt;0,NETWORKDAYS.INTL(F273,G273,11,'MENU TENDINA'!$H$11:$H$22),"")</f>
        <v/>
      </c>
      <c r="M273" s="85"/>
      <c r="N273" s="28">
        <f t="shared" si="57"/>
        <v>0</v>
      </c>
      <c r="O273" s="29">
        <f t="shared" si="58"/>
        <v>0</v>
      </c>
      <c r="P273" s="29">
        <f t="shared" si="59"/>
        <v>0</v>
      </c>
      <c r="Q273" s="29">
        <f t="shared" si="60"/>
        <v>0</v>
      </c>
      <c r="R273" s="30">
        <f t="shared" si="61"/>
        <v>0</v>
      </c>
      <c r="S273" s="95">
        <f t="shared" si="62"/>
        <v>0</v>
      </c>
      <c r="T273" s="32">
        <f t="shared" si="63"/>
        <v>0</v>
      </c>
      <c r="U273" s="32">
        <f t="shared" si="64"/>
        <v>0</v>
      </c>
      <c r="V273" s="34">
        <f t="shared" si="65"/>
        <v>0</v>
      </c>
      <c r="W273" s="32">
        <f t="shared" si="66"/>
        <v>0</v>
      </c>
      <c r="X273" s="34">
        <f t="shared" si="67"/>
        <v>0</v>
      </c>
      <c r="Y273" s="31">
        <f t="shared" si="68"/>
        <v>0</v>
      </c>
      <c r="Z273" s="110">
        <f t="shared" si="69"/>
        <v>0</v>
      </c>
    </row>
    <row r="274" spans="1:26" ht="17.25" x14ac:dyDescent="0.25">
      <c r="A274" s="46"/>
      <c r="B274" s="47"/>
      <c r="C274" s="47"/>
      <c r="D274" s="48"/>
      <c r="E274" s="49"/>
      <c r="F274" s="50"/>
      <c r="G274" s="50"/>
      <c r="H274" s="51"/>
      <c r="I274" s="51"/>
      <c r="J274" s="27">
        <f t="shared" si="56"/>
        <v>0</v>
      </c>
      <c r="K274" s="119" t="str">
        <f>IF(J274&gt;0,IF(J274&gt;305,"Errore! MAX 305",IF(NETWORKDAYS.INTL(F274,G274,11,'MENU TENDINA'!H$11:H$22)=J274,"ok","Errore! Verificare Giorni")),"")</f>
        <v/>
      </c>
      <c r="L274" s="104" t="str">
        <f>IF(J274&gt;0,NETWORKDAYS.INTL(F274,G274,11,'MENU TENDINA'!$H$11:$H$22),"")</f>
        <v/>
      </c>
      <c r="M274" s="85"/>
      <c r="N274" s="28">
        <f t="shared" si="57"/>
        <v>0</v>
      </c>
      <c r="O274" s="29">
        <f t="shared" si="58"/>
        <v>0</v>
      </c>
      <c r="P274" s="29">
        <f t="shared" si="59"/>
        <v>0</v>
      </c>
      <c r="Q274" s="29">
        <f t="shared" si="60"/>
        <v>0</v>
      </c>
      <c r="R274" s="30">
        <f t="shared" si="61"/>
        <v>0</v>
      </c>
      <c r="S274" s="95">
        <f t="shared" si="62"/>
        <v>0</v>
      </c>
      <c r="T274" s="32">
        <f t="shared" si="63"/>
        <v>0</v>
      </c>
      <c r="U274" s="32">
        <f t="shared" si="64"/>
        <v>0</v>
      </c>
      <c r="V274" s="34">
        <f t="shared" si="65"/>
        <v>0</v>
      </c>
      <c r="W274" s="32">
        <f t="shared" si="66"/>
        <v>0</v>
      </c>
      <c r="X274" s="34">
        <f t="shared" si="67"/>
        <v>0</v>
      </c>
      <c r="Y274" s="31">
        <f t="shared" si="68"/>
        <v>0</v>
      </c>
      <c r="Z274" s="110">
        <f t="shared" si="69"/>
        <v>0</v>
      </c>
    </row>
    <row r="275" spans="1:26" ht="17.25" x14ac:dyDescent="0.25">
      <c r="A275" s="46"/>
      <c r="B275" s="47"/>
      <c r="C275" s="47"/>
      <c r="D275" s="48"/>
      <c r="E275" s="49"/>
      <c r="F275" s="50"/>
      <c r="G275" s="50"/>
      <c r="H275" s="51"/>
      <c r="I275" s="51"/>
      <c r="J275" s="27">
        <f t="shared" si="56"/>
        <v>0</v>
      </c>
      <c r="K275" s="119" t="str">
        <f>IF(J275&gt;0,IF(J275&gt;305,"Errore! MAX 305",IF(NETWORKDAYS.INTL(F275,G275,11,'MENU TENDINA'!H$11:H$22)=J275,"ok","Errore! Verificare Giorni")),"")</f>
        <v/>
      </c>
      <c r="L275" s="104" t="str">
        <f>IF(J275&gt;0,NETWORKDAYS.INTL(F275,G275,11,'MENU TENDINA'!$H$11:$H$22),"")</f>
        <v/>
      </c>
      <c r="M275" s="85"/>
      <c r="N275" s="28">
        <f t="shared" si="57"/>
        <v>0</v>
      </c>
      <c r="O275" s="29">
        <f t="shared" si="58"/>
        <v>0</v>
      </c>
      <c r="P275" s="29">
        <f t="shared" si="59"/>
        <v>0</v>
      </c>
      <c r="Q275" s="29">
        <f t="shared" si="60"/>
        <v>0</v>
      </c>
      <c r="R275" s="30">
        <f t="shared" si="61"/>
        <v>0</v>
      </c>
      <c r="S275" s="95">
        <f t="shared" si="62"/>
        <v>0</v>
      </c>
      <c r="T275" s="32">
        <f t="shared" si="63"/>
        <v>0</v>
      </c>
      <c r="U275" s="32">
        <f t="shared" si="64"/>
        <v>0</v>
      </c>
      <c r="V275" s="34">
        <f t="shared" si="65"/>
        <v>0</v>
      </c>
      <c r="W275" s="32">
        <f t="shared" si="66"/>
        <v>0</v>
      </c>
      <c r="X275" s="34">
        <f t="shared" si="67"/>
        <v>0</v>
      </c>
      <c r="Y275" s="31">
        <f t="shared" si="68"/>
        <v>0</v>
      </c>
      <c r="Z275" s="110">
        <f t="shared" si="69"/>
        <v>0</v>
      </c>
    </row>
    <row r="276" spans="1:26" ht="17.25" x14ac:dyDescent="0.25">
      <c r="A276" s="46"/>
      <c r="B276" s="47"/>
      <c r="C276" s="47"/>
      <c r="D276" s="48"/>
      <c r="E276" s="49"/>
      <c r="F276" s="50"/>
      <c r="G276" s="50"/>
      <c r="H276" s="51"/>
      <c r="I276" s="51"/>
      <c r="J276" s="27">
        <f t="shared" si="56"/>
        <v>0</v>
      </c>
      <c r="K276" s="119" t="str">
        <f>IF(J276&gt;0,IF(J276&gt;305,"Errore! MAX 305",IF(NETWORKDAYS.INTL(F276,G276,11,'MENU TENDINA'!H$11:H$22)=J276,"ok","Errore! Verificare Giorni")),"")</f>
        <v/>
      </c>
      <c r="L276" s="104" t="str">
        <f>IF(J276&gt;0,NETWORKDAYS.INTL(F276,G276,11,'MENU TENDINA'!$H$11:$H$22),"")</f>
        <v/>
      </c>
      <c r="M276" s="85"/>
      <c r="N276" s="28">
        <f t="shared" si="57"/>
        <v>0</v>
      </c>
      <c r="O276" s="29">
        <f t="shared" si="58"/>
        <v>0</v>
      </c>
      <c r="P276" s="29">
        <f t="shared" si="59"/>
        <v>0</v>
      </c>
      <c r="Q276" s="29">
        <f t="shared" si="60"/>
        <v>0</v>
      </c>
      <c r="R276" s="30">
        <f t="shared" si="61"/>
        <v>0</v>
      </c>
      <c r="S276" s="95">
        <f t="shared" si="62"/>
        <v>0</v>
      </c>
      <c r="T276" s="32">
        <f t="shared" si="63"/>
        <v>0</v>
      </c>
      <c r="U276" s="32">
        <f t="shared" si="64"/>
        <v>0</v>
      </c>
      <c r="V276" s="34">
        <f t="shared" si="65"/>
        <v>0</v>
      </c>
      <c r="W276" s="32">
        <f t="shared" si="66"/>
        <v>0</v>
      </c>
      <c r="X276" s="34">
        <f t="shared" si="67"/>
        <v>0</v>
      </c>
      <c r="Y276" s="31">
        <f t="shared" si="68"/>
        <v>0</v>
      </c>
      <c r="Z276" s="110">
        <f t="shared" si="69"/>
        <v>0</v>
      </c>
    </row>
    <row r="277" spans="1:26" ht="17.25" x14ac:dyDescent="0.25">
      <c r="A277" s="46"/>
      <c r="B277" s="47"/>
      <c r="C277" s="47"/>
      <c r="D277" s="48"/>
      <c r="E277" s="49"/>
      <c r="F277" s="50"/>
      <c r="G277" s="50"/>
      <c r="H277" s="51"/>
      <c r="I277" s="51"/>
      <c r="J277" s="27">
        <f t="shared" si="56"/>
        <v>0</v>
      </c>
      <c r="K277" s="119" t="str">
        <f>IF(J277&gt;0,IF(J277&gt;305,"Errore! MAX 305",IF(NETWORKDAYS.INTL(F277,G277,11,'MENU TENDINA'!H$11:H$22)=J277,"ok","Errore! Verificare Giorni")),"")</f>
        <v/>
      </c>
      <c r="L277" s="104" t="str">
        <f>IF(J277&gt;0,NETWORKDAYS.INTL(F277,G277,11,'MENU TENDINA'!$H$11:$H$22),"")</f>
        <v/>
      </c>
      <c r="M277" s="85"/>
      <c r="N277" s="28">
        <f t="shared" si="57"/>
        <v>0</v>
      </c>
      <c r="O277" s="29">
        <f t="shared" si="58"/>
        <v>0</v>
      </c>
      <c r="P277" s="29">
        <f t="shared" si="59"/>
        <v>0</v>
      </c>
      <c r="Q277" s="29">
        <f t="shared" si="60"/>
        <v>0</v>
      </c>
      <c r="R277" s="30">
        <f t="shared" si="61"/>
        <v>0</v>
      </c>
      <c r="S277" s="95">
        <f t="shared" si="62"/>
        <v>0</v>
      </c>
      <c r="T277" s="32">
        <f t="shared" si="63"/>
        <v>0</v>
      </c>
      <c r="U277" s="32">
        <f t="shared" si="64"/>
        <v>0</v>
      </c>
      <c r="V277" s="34">
        <f t="shared" si="65"/>
        <v>0</v>
      </c>
      <c r="W277" s="32">
        <f t="shared" si="66"/>
        <v>0</v>
      </c>
      <c r="X277" s="34">
        <f t="shared" si="67"/>
        <v>0</v>
      </c>
      <c r="Y277" s="31">
        <f t="shared" si="68"/>
        <v>0</v>
      </c>
      <c r="Z277" s="110">
        <f t="shared" si="69"/>
        <v>0</v>
      </c>
    </row>
    <row r="278" spans="1:26" ht="17.25" x14ac:dyDescent="0.25">
      <c r="A278" s="46"/>
      <c r="B278" s="47"/>
      <c r="C278" s="47"/>
      <c r="D278" s="48"/>
      <c r="E278" s="49"/>
      <c r="F278" s="50"/>
      <c r="G278" s="50"/>
      <c r="H278" s="51"/>
      <c r="I278" s="51"/>
      <c r="J278" s="27">
        <f t="shared" si="56"/>
        <v>0</v>
      </c>
      <c r="K278" s="119" t="str">
        <f>IF(J278&gt;0,IF(J278&gt;305,"Errore! MAX 305",IF(NETWORKDAYS.INTL(F278,G278,11,'MENU TENDINA'!H$11:H$22)=J278,"ok","Errore! Verificare Giorni")),"")</f>
        <v/>
      </c>
      <c r="L278" s="104" t="str">
        <f>IF(J278&gt;0,NETWORKDAYS.INTL(F278,G278,11,'MENU TENDINA'!$H$11:$H$22),"")</f>
        <v/>
      </c>
      <c r="M278" s="85"/>
      <c r="N278" s="28">
        <f t="shared" si="57"/>
        <v>0</v>
      </c>
      <c r="O278" s="29">
        <f t="shared" si="58"/>
        <v>0</v>
      </c>
      <c r="P278" s="29">
        <f t="shared" si="59"/>
        <v>0</v>
      </c>
      <c r="Q278" s="29">
        <f t="shared" si="60"/>
        <v>0</v>
      </c>
      <c r="R278" s="30">
        <f t="shared" si="61"/>
        <v>0</v>
      </c>
      <c r="S278" s="95">
        <f t="shared" si="62"/>
        <v>0</v>
      </c>
      <c r="T278" s="32">
        <f t="shared" si="63"/>
        <v>0</v>
      </c>
      <c r="U278" s="32">
        <f t="shared" si="64"/>
        <v>0</v>
      </c>
      <c r="V278" s="34">
        <f t="shared" si="65"/>
        <v>0</v>
      </c>
      <c r="W278" s="32">
        <f t="shared" si="66"/>
        <v>0</v>
      </c>
      <c r="X278" s="34">
        <f t="shared" si="67"/>
        <v>0</v>
      </c>
      <c r="Y278" s="31">
        <f t="shared" si="68"/>
        <v>0</v>
      </c>
      <c r="Z278" s="110">
        <f t="shared" si="69"/>
        <v>0</v>
      </c>
    </row>
    <row r="279" spans="1:26" ht="17.25" x14ac:dyDescent="0.25">
      <c r="A279" s="46"/>
      <c r="B279" s="47"/>
      <c r="C279" s="47"/>
      <c r="D279" s="48"/>
      <c r="E279" s="49"/>
      <c r="F279" s="50"/>
      <c r="G279" s="50"/>
      <c r="H279" s="51"/>
      <c r="I279" s="51"/>
      <c r="J279" s="27">
        <f t="shared" si="56"/>
        <v>0</v>
      </c>
      <c r="K279" s="119" t="str">
        <f>IF(J279&gt;0,IF(J279&gt;305,"Errore! MAX 305",IF(NETWORKDAYS.INTL(F279,G279,11,'MENU TENDINA'!H$11:H$22)=J279,"ok","Errore! Verificare Giorni")),"")</f>
        <v/>
      </c>
      <c r="L279" s="104" t="str">
        <f>IF(J279&gt;0,NETWORKDAYS.INTL(F279,G279,11,'MENU TENDINA'!$H$11:$H$22),"")</f>
        <v/>
      </c>
      <c r="M279" s="85"/>
      <c r="N279" s="28">
        <f t="shared" si="57"/>
        <v>0</v>
      </c>
      <c r="O279" s="29">
        <f t="shared" si="58"/>
        <v>0</v>
      </c>
      <c r="P279" s="29">
        <f t="shared" si="59"/>
        <v>0</v>
      </c>
      <c r="Q279" s="29">
        <f t="shared" si="60"/>
        <v>0</v>
      </c>
      <c r="R279" s="30">
        <f t="shared" si="61"/>
        <v>0</v>
      </c>
      <c r="S279" s="95">
        <f t="shared" si="62"/>
        <v>0</v>
      </c>
      <c r="T279" s="32">
        <f t="shared" si="63"/>
        <v>0</v>
      </c>
      <c r="U279" s="32">
        <f t="shared" si="64"/>
        <v>0</v>
      </c>
      <c r="V279" s="34">
        <f t="shared" si="65"/>
        <v>0</v>
      </c>
      <c r="W279" s="32">
        <f t="shared" si="66"/>
        <v>0</v>
      </c>
      <c r="X279" s="34">
        <f t="shared" si="67"/>
        <v>0</v>
      </c>
      <c r="Y279" s="31">
        <f t="shared" si="68"/>
        <v>0</v>
      </c>
      <c r="Z279" s="110">
        <f t="shared" si="69"/>
        <v>0</v>
      </c>
    </row>
    <row r="280" spans="1:26" ht="17.25" x14ac:dyDescent="0.25">
      <c r="A280" s="46"/>
      <c r="B280" s="47"/>
      <c r="C280" s="47"/>
      <c r="D280" s="48"/>
      <c r="E280" s="49"/>
      <c r="F280" s="50"/>
      <c r="G280" s="50"/>
      <c r="H280" s="51"/>
      <c r="I280" s="51"/>
      <c r="J280" s="27">
        <f t="shared" si="56"/>
        <v>0</v>
      </c>
      <c r="K280" s="119" t="str">
        <f>IF(J280&gt;0,IF(J280&gt;305,"Errore! MAX 305",IF(NETWORKDAYS.INTL(F280,G280,11,'MENU TENDINA'!H$11:H$22)=J280,"ok","Errore! Verificare Giorni")),"")</f>
        <v/>
      </c>
      <c r="L280" s="104" t="str">
        <f>IF(J280&gt;0,NETWORKDAYS.INTL(F280,G280,11,'MENU TENDINA'!$H$11:$H$22),"")</f>
        <v/>
      </c>
      <c r="M280" s="85"/>
      <c r="N280" s="28">
        <f t="shared" si="57"/>
        <v>0</v>
      </c>
      <c r="O280" s="29">
        <f t="shared" si="58"/>
        <v>0</v>
      </c>
      <c r="P280" s="29">
        <f t="shared" si="59"/>
        <v>0</v>
      </c>
      <c r="Q280" s="29">
        <f t="shared" si="60"/>
        <v>0</v>
      </c>
      <c r="R280" s="30">
        <f t="shared" si="61"/>
        <v>0</v>
      </c>
      <c r="S280" s="95">
        <f t="shared" si="62"/>
        <v>0</v>
      </c>
      <c r="T280" s="32">
        <f t="shared" si="63"/>
        <v>0</v>
      </c>
      <c r="U280" s="32">
        <f t="shared" si="64"/>
        <v>0</v>
      </c>
      <c r="V280" s="34">
        <f t="shared" si="65"/>
        <v>0</v>
      </c>
      <c r="W280" s="32">
        <f t="shared" si="66"/>
        <v>0</v>
      </c>
      <c r="X280" s="34">
        <f t="shared" si="67"/>
        <v>0</v>
      </c>
      <c r="Y280" s="31">
        <f t="shared" si="68"/>
        <v>0</v>
      </c>
      <c r="Z280" s="110">
        <f t="shared" si="69"/>
        <v>0</v>
      </c>
    </row>
    <row r="281" spans="1:26" ht="17.25" x14ac:dyDescent="0.25">
      <c r="A281" s="46"/>
      <c r="B281" s="47"/>
      <c r="C281" s="47"/>
      <c r="D281" s="48"/>
      <c r="E281" s="49"/>
      <c r="F281" s="50"/>
      <c r="G281" s="50"/>
      <c r="H281" s="51"/>
      <c r="I281" s="51"/>
      <c r="J281" s="27">
        <f t="shared" si="56"/>
        <v>0</v>
      </c>
      <c r="K281" s="119" t="str">
        <f>IF(J281&gt;0,IF(J281&gt;305,"Errore! MAX 305",IF(NETWORKDAYS.INTL(F281,G281,11,'MENU TENDINA'!H$11:H$22)=J281,"ok","Errore! Verificare Giorni")),"")</f>
        <v/>
      </c>
      <c r="L281" s="104" t="str">
        <f>IF(J281&gt;0,NETWORKDAYS.INTL(F281,G281,11,'MENU TENDINA'!$H$11:$H$22),"")</f>
        <v/>
      </c>
      <c r="M281" s="85"/>
      <c r="N281" s="28">
        <f t="shared" si="57"/>
        <v>0</v>
      </c>
      <c r="O281" s="29">
        <f t="shared" si="58"/>
        <v>0</v>
      </c>
      <c r="P281" s="29">
        <f t="shared" si="59"/>
        <v>0</v>
      </c>
      <c r="Q281" s="29">
        <f t="shared" si="60"/>
        <v>0</v>
      </c>
      <c r="R281" s="30">
        <f t="shared" si="61"/>
        <v>0</v>
      </c>
      <c r="S281" s="95">
        <f t="shared" si="62"/>
        <v>0</v>
      </c>
      <c r="T281" s="32">
        <f t="shared" si="63"/>
        <v>0</v>
      </c>
      <c r="U281" s="32">
        <f t="shared" si="64"/>
        <v>0</v>
      </c>
      <c r="V281" s="34">
        <f t="shared" si="65"/>
        <v>0</v>
      </c>
      <c r="W281" s="32">
        <f t="shared" si="66"/>
        <v>0</v>
      </c>
      <c r="X281" s="34">
        <f t="shared" si="67"/>
        <v>0</v>
      </c>
      <c r="Y281" s="31">
        <f t="shared" si="68"/>
        <v>0</v>
      </c>
      <c r="Z281" s="110">
        <f t="shared" si="69"/>
        <v>0</v>
      </c>
    </row>
    <row r="282" spans="1:26" ht="17.25" x14ac:dyDescent="0.25">
      <c r="A282" s="46"/>
      <c r="B282" s="47"/>
      <c r="C282" s="47"/>
      <c r="D282" s="48"/>
      <c r="E282" s="49"/>
      <c r="F282" s="50"/>
      <c r="G282" s="50"/>
      <c r="H282" s="51"/>
      <c r="I282" s="51"/>
      <c r="J282" s="27">
        <f t="shared" si="56"/>
        <v>0</v>
      </c>
      <c r="K282" s="119" t="str">
        <f>IF(J282&gt;0,IF(J282&gt;305,"Errore! MAX 305",IF(NETWORKDAYS.INTL(F282,G282,11,'MENU TENDINA'!H$11:H$22)=J282,"ok","Errore! Verificare Giorni")),"")</f>
        <v/>
      </c>
      <c r="L282" s="104" t="str">
        <f>IF(J282&gt;0,NETWORKDAYS.INTL(F282,G282,11,'MENU TENDINA'!$H$11:$H$22),"")</f>
        <v/>
      </c>
      <c r="M282" s="85"/>
      <c r="N282" s="28">
        <f t="shared" si="57"/>
        <v>0</v>
      </c>
      <c r="O282" s="29">
        <f t="shared" si="58"/>
        <v>0</v>
      </c>
      <c r="P282" s="29">
        <f t="shared" si="59"/>
        <v>0</v>
      </c>
      <c r="Q282" s="29">
        <f t="shared" si="60"/>
        <v>0</v>
      </c>
      <c r="R282" s="30">
        <f t="shared" si="61"/>
        <v>0</v>
      </c>
      <c r="S282" s="95">
        <f t="shared" si="62"/>
        <v>0</v>
      </c>
      <c r="T282" s="32">
        <f t="shared" si="63"/>
        <v>0</v>
      </c>
      <c r="U282" s="32">
        <f t="shared" si="64"/>
        <v>0</v>
      </c>
      <c r="V282" s="34">
        <f t="shared" si="65"/>
        <v>0</v>
      </c>
      <c r="W282" s="32">
        <f t="shared" si="66"/>
        <v>0</v>
      </c>
      <c r="X282" s="34">
        <f t="shared" si="67"/>
        <v>0</v>
      </c>
      <c r="Y282" s="31">
        <f t="shared" si="68"/>
        <v>0</v>
      </c>
      <c r="Z282" s="110">
        <f t="shared" si="69"/>
        <v>0</v>
      </c>
    </row>
    <row r="283" spans="1:26" ht="17.25" x14ac:dyDescent="0.25">
      <c r="A283" s="46"/>
      <c r="B283" s="47"/>
      <c r="C283" s="47"/>
      <c r="D283" s="48"/>
      <c r="E283" s="49"/>
      <c r="F283" s="50"/>
      <c r="G283" s="50"/>
      <c r="H283" s="51"/>
      <c r="I283" s="51"/>
      <c r="J283" s="27">
        <f t="shared" si="56"/>
        <v>0</v>
      </c>
      <c r="K283" s="119" t="str">
        <f>IF(J283&gt;0,IF(J283&gt;305,"Errore! MAX 305",IF(NETWORKDAYS.INTL(F283,G283,11,'MENU TENDINA'!H$11:H$22)=J283,"ok","Errore! Verificare Giorni")),"")</f>
        <v/>
      </c>
      <c r="L283" s="104" t="str">
        <f>IF(J283&gt;0,NETWORKDAYS.INTL(F283,G283,11,'MENU TENDINA'!$H$11:$H$22),"")</f>
        <v/>
      </c>
      <c r="M283" s="85"/>
      <c r="N283" s="28">
        <f t="shared" si="57"/>
        <v>0</v>
      </c>
      <c r="O283" s="29">
        <f t="shared" si="58"/>
        <v>0</v>
      </c>
      <c r="P283" s="29">
        <f t="shared" si="59"/>
        <v>0</v>
      </c>
      <c r="Q283" s="29">
        <f t="shared" si="60"/>
        <v>0</v>
      </c>
      <c r="R283" s="30">
        <f t="shared" si="61"/>
        <v>0</v>
      </c>
      <c r="S283" s="95">
        <f t="shared" si="62"/>
        <v>0</v>
      </c>
      <c r="T283" s="32">
        <f t="shared" si="63"/>
        <v>0</v>
      </c>
      <c r="U283" s="32">
        <f t="shared" si="64"/>
        <v>0</v>
      </c>
      <c r="V283" s="34">
        <f t="shared" si="65"/>
        <v>0</v>
      </c>
      <c r="W283" s="32">
        <f t="shared" si="66"/>
        <v>0</v>
      </c>
      <c r="X283" s="34">
        <f t="shared" si="67"/>
        <v>0</v>
      </c>
      <c r="Y283" s="31">
        <f t="shared" si="68"/>
        <v>0</v>
      </c>
      <c r="Z283" s="110">
        <f t="shared" si="69"/>
        <v>0</v>
      </c>
    </row>
    <row r="284" spans="1:26" ht="17.25" x14ac:dyDescent="0.25">
      <c r="A284" s="46"/>
      <c r="B284" s="47"/>
      <c r="C284" s="47"/>
      <c r="D284" s="48"/>
      <c r="E284" s="49"/>
      <c r="F284" s="50"/>
      <c r="G284" s="50"/>
      <c r="H284" s="51"/>
      <c r="I284" s="51"/>
      <c r="J284" s="27">
        <f t="shared" si="56"/>
        <v>0</v>
      </c>
      <c r="K284" s="119" t="str">
        <f>IF(J284&gt;0,IF(J284&gt;305,"Errore! MAX 305",IF(NETWORKDAYS.INTL(F284,G284,11,'MENU TENDINA'!H$11:H$22)=J284,"ok","Errore! Verificare Giorni")),"")</f>
        <v/>
      </c>
      <c r="L284" s="104" t="str">
        <f>IF(J284&gt;0,NETWORKDAYS.INTL(F284,G284,11,'MENU TENDINA'!$H$11:$H$22),"")</f>
        <v/>
      </c>
      <c r="M284" s="85"/>
      <c r="N284" s="28">
        <f t="shared" si="57"/>
        <v>0</v>
      </c>
      <c r="O284" s="29">
        <f t="shared" si="58"/>
        <v>0</v>
      </c>
      <c r="P284" s="29">
        <f t="shared" si="59"/>
        <v>0</v>
      </c>
      <c r="Q284" s="29">
        <f t="shared" si="60"/>
        <v>0</v>
      </c>
      <c r="R284" s="30">
        <f t="shared" si="61"/>
        <v>0</v>
      </c>
      <c r="S284" s="95">
        <f t="shared" si="62"/>
        <v>0</v>
      </c>
      <c r="T284" s="32">
        <f t="shared" si="63"/>
        <v>0</v>
      </c>
      <c r="U284" s="32">
        <f t="shared" si="64"/>
        <v>0</v>
      </c>
      <c r="V284" s="34">
        <f t="shared" si="65"/>
        <v>0</v>
      </c>
      <c r="W284" s="32">
        <f t="shared" si="66"/>
        <v>0</v>
      </c>
      <c r="X284" s="34">
        <f t="shared" si="67"/>
        <v>0</v>
      </c>
      <c r="Y284" s="31">
        <f t="shared" si="68"/>
        <v>0</v>
      </c>
      <c r="Z284" s="110">
        <f t="shared" si="69"/>
        <v>0</v>
      </c>
    </row>
    <row r="285" spans="1:26" ht="17.25" x14ac:dyDescent="0.25">
      <c r="A285" s="46"/>
      <c r="B285" s="47"/>
      <c r="C285" s="47"/>
      <c r="D285" s="48"/>
      <c r="E285" s="49"/>
      <c r="F285" s="50"/>
      <c r="G285" s="50"/>
      <c r="H285" s="51"/>
      <c r="I285" s="51"/>
      <c r="J285" s="27">
        <f t="shared" si="56"/>
        <v>0</v>
      </c>
      <c r="K285" s="119" t="str">
        <f>IF(J285&gt;0,IF(J285&gt;305,"Errore! MAX 305",IF(NETWORKDAYS.INTL(F285,G285,11,'MENU TENDINA'!H$11:H$22)=J285,"ok","Errore! Verificare Giorni")),"")</f>
        <v/>
      </c>
      <c r="L285" s="104" t="str">
        <f>IF(J285&gt;0,NETWORKDAYS.INTL(F285,G285,11,'MENU TENDINA'!$H$11:$H$22),"")</f>
        <v/>
      </c>
      <c r="M285" s="85"/>
      <c r="N285" s="28">
        <f t="shared" si="57"/>
        <v>0</v>
      </c>
      <c r="O285" s="29">
        <f t="shared" si="58"/>
        <v>0</v>
      </c>
      <c r="P285" s="29">
        <f t="shared" si="59"/>
        <v>0</v>
      </c>
      <c r="Q285" s="29">
        <f t="shared" si="60"/>
        <v>0</v>
      </c>
      <c r="R285" s="30">
        <f t="shared" si="61"/>
        <v>0</v>
      </c>
      <c r="S285" s="95">
        <f t="shared" si="62"/>
        <v>0</v>
      </c>
      <c r="T285" s="32">
        <f t="shared" si="63"/>
        <v>0</v>
      </c>
      <c r="U285" s="32">
        <f t="shared" si="64"/>
        <v>0</v>
      </c>
      <c r="V285" s="34">
        <f t="shared" si="65"/>
        <v>0</v>
      </c>
      <c r="W285" s="32">
        <f t="shared" si="66"/>
        <v>0</v>
      </c>
      <c r="X285" s="34">
        <f t="shared" si="67"/>
        <v>0</v>
      </c>
      <c r="Y285" s="31">
        <f t="shared" si="68"/>
        <v>0</v>
      </c>
      <c r="Z285" s="110">
        <f t="shared" si="69"/>
        <v>0</v>
      </c>
    </row>
    <row r="286" spans="1:26" ht="17.25" x14ac:dyDescent="0.25">
      <c r="A286" s="46"/>
      <c r="B286" s="47"/>
      <c r="C286" s="47"/>
      <c r="D286" s="48"/>
      <c r="E286" s="49"/>
      <c r="F286" s="50"/>
      <c r="G286" s="50"/>
      <c r="H286" s="51"/>
      <c r="I286" s="51"/>
      <c r="J286" s="27">
        <f t="shared" si="56"/>
        <v>0</v>
      </c>
      <c r="K286" s="119" t="str">
        <f>IF(J286&gt;0,IF(J286&gt;305,"Errore! MAX 305",IF(NETWORKDAYS.INTL(F286,G286,11,'MENU TENDINA'!H$11:H$22)=J286,"ok","Errore! Verificare Giorni")),"")</f>
        <v/>
      </c>
      <c r="L286" s="104" t="str">
        <f>IF(J286&gt;0,NETWORKDAYS.INTL(F286,G286,11,'MENU TENDINA'!$H$11:$H$22),"")</f>
        <v/>
      </c>
      <c r="M286" s="85"/>
      <c r="N286" s="28">
        <f t="shared" si="57"/>
        <v>0</v>
      </c>
      <c r="O286" s="29">
        <f t="shared" si="58"/>
        <v>0</v>
      </c>
      <c r="P286" s="29">
        <f t="shared" si="59"/>
        <v>0</v>
      </c>
      <c r="Q286" s="29">
        <f t="shared" si="60"/>
        <v>0</v>
      </c>
      <c r="R286" s="30">
        <f t="shared" si="61"/>
        <v>0</v>
      </c>
      <c r="S286" s="95">
        <f t="shared" si="62"/>
        <v>0</v>
      </c>
      <c r="T286" s="32">
        <f t="shared" si="63"/>
        <v>0</v>
      </c>
      <c r="U286" s="32">
        <f t="shared" si="64"/>
        <v>0</v>
      </c>
      <c r="V286" s="34">
        <f t="shared" si="65"/>
        <v>0</v>
      </c>
      <c r="W286" s="32">
        <f t="shared" si="66"/>
        <v>0</v>
      </c>
      <c r="X286" s="34">
        <f t="shared" si="67"/>
        <v>0</v>
      </c>
      <c r="Y286" s="31">
        <f t="shared" si="68"/>
        <v>0</v>
      </c>
      <c r="Z286" s="110">
        <f t="shared" si="69"/>
        <v>0</v>
      </c>
    </row>
    <row r="287" spans="1:26" ht="17.25" x14ac:dyDescent="0.25">
      <c r="A287" s="46"/>
      <c r="B287" s="47"/>
      <c r="C287" s="47"/>
      <c r="D287" s="48"/>
      <c r="E287" s="49"/>
      <c r="F287" s="50"/>
      <c r="G287" s="50"/>
      <c r="H287" s="51"/>
      <c r="I287" s="51"/>
      <c r="J287" s="27">
        <f t="shared" si="56"/>
        <v>0</v>
      </c>
      <c r="K287" s="119" t="str">
        <f>IF(J287&gt;0,IF(J287&gt;305,"Errore! MAX 305",IF(NETWORKDAYS.INTL(F287,G287,11,'MENU TENDINA'!H$11:H$22)=J287,"ok","Errore! Verificare Giorni")),"")</f>
        <v/>
      </c>
      <c r="L287" s="104" t="str">
        <f>IF(J287&gt;0,NETWORKDAYS.INTL(F287,G287,11,'MENU TENDINA'!$H$11:$H$22),"")</f>
        <v/>
      </c>
      <c r="M287" s="85"/>
      <c r="N287" s="28">
        <f t="shared" si="57"/>
        <v>0</v>
      </c>
      <c r="O287" s="29">
        <f t="shared" si="58"/>
        <v>0</v>
      </c>
      <c r="P287" s="29">
        <f t="shared" si="59"/>
        <v>0</v>
      </c>
      <c r="Q287" s="29">
        <f t="shared" si="60"/>
        <v>0</v>
      </c>
      <c r="R287" s="30">
        <f t="shared" si="61"/>
        <v>0</v>
      </c>
      <c r="S287" s="95">
        <f t="shared" si="62"/>
        <v>0</v>
      </c>
      <c r="T287" s="32">
        <f t="shared" si="63"/>
        <v>0</v>
      </c>
      <c r="U287" s="32">
        <f t="shared" si="64"/>
        <v>0</v>
      </c>
      <c r="V287" s="34">
        <f t="shared" si="65"/>
        <v>0</v>
      </c>
      <c r="W287" s="32">
        <f t="shared" si="66"/>
        <v>0</v>
      </c>
      <c r="X287" s="34">
        <f t="shared" si="67"/>
        <v>0</v>
      </c>
      <c r="Y287" s="31">
        <f t="shared" si="68"/>
        <v>0</v>
      </c>
      <c r="Z287" s="110">
        <f t="shared" si="69"/>
        <v>0</v>
      </c>
    </row>
    <row r="288" spans="1:26" ht="17.25" x14ac:dyDescent="0.25">
      <c r="A288" s="46"/>
      <c r="B288" s="47"/>
      <c r="C288" s="47"/>
      <c r="D288" s="48"/>
      <c r="E288" s="49"/>
      <c r="F288" s="50"/>
      <c r="G288" s="50"/>
      <c r="H288" s="51"/>
      <c r="I288" s="51"/>
      <c r="J288" s="27">
        <f t="shared" si="56"/>
        <v>0</v>
      </c>
      <c r="K288" s="119" t="str">
        <f>IF(J288&gt;0,IF(J288&gt;305,"Errore! MAX 305",IF(NETWORKDAYS.INTL(F288,G288,11,'MENU TENDINA'!H$11:H$22)=J288,"ok","Errore! Verificare Giorni")),"")</f>
        <v/>
      </c>
      <c r="L288" s="104" t="str">
        <f>IF(J288&gt;0,NETWORKDAYS.INTL(F288,G288,11,'MENU TENDINA'!$H$11:$H$22),"")</f>
        <v/>
      </c>
      <c r="M288" s="85"/>
      <c r="N288" s="28">
        <f t="shared" si="57"/>
        <v>0</v>
      </c>
      <c r="O288" s="29">
        <f t="shared" si="58"/>
        <v>0</v>
      </c>
      <c r="P288" s="29">
        <f t="shared" si="59"/>
        <v>0</v>
      </c>
      <c r="Q288" s="29">
        <f t="shared" si="60"/>
        <v>0</v>
      </c>
      <c r="R288" s="30">
        <f t="shared" si="61"/>
        <v>0</v>
      </c>
      <c r="S288" s="95">
        <f t="shared" si="62"/>
        <v>0</v>
      </c>
      <c r="T288" s="32">
        <f t="shared" si="63"/>
        <v>0</v>
      </c>
      <c r="U288" s="32">
        <f t="shared" si="64"/>
        <v>0</v>
      </c>
      <c r="V288" s="34">
        <f t="shared" si="65"/>
        <v>0</v>
      </c>
      <c r="W288" s="32">
        <f t="shared" si="66"/>
        <v>0</v>
      </c>
      <c r="X288" s="34">
        <f t="shared" si="67"/>
        <v>0</v>
      </c>
      <c r="Y288" s="31">
        <f t="shared" si="68"/>
        <v>0</v>
      </c>
      <c r="Z288" s="110">
        <f t="shared" si="69"/>
        <v>0</v>
      </c>
    </row>
    <row r="289" spans="1:26" ht="17.25" x14ac:dyDescent="0.25">
      <c r="A289" s="46"/>
      <c r="B289" s="47"/>
      <c r="C289" s="47"/>
      <c r="D289" s="48"/>
      <c r="E289" s="49"/>
      <c r="F289" s="50"/>
      <c r="G289" s="50"/>
      <c r="H289" s="51"/>
      <c r="I289" s="51"/>
      <c r="J289" s="27">
        <f t="shared" si="56"/>
        <v>0</v>
      </c>
      <c r="K289" s="119" t="str">
        <f>IF(J289&gt;0,IF(J289&gt;305,"Errore! MAX 305",IF(NETWORKDAYS.INTL(F289,G289,11,'MENU TENDINA'!H$11:H$22)=J289,"ok","Errore! Verificare Giorni")),"")</f>
        <v/>
      </c>
      <c r="L289" s="104" t="str">
        <f>IF(J289&gt;0,NETWORKDAYS.INTL(F289,G289,11,'MENU TENDINA'!$H$11:$H$22),"")</f>
        <v/>
      </c>
      <c r="M289" s="85"/>
      <c r="N289" s="28">
        <f t="shared" si="57"/>
        <v>0</v>
      </c>
      <c r="O289" s="29">
        <f t="shared" si="58"/>
        <v>0</v>
      </c>
      <c r="P289" s="29">
        <f t="shared" si="59"/>
        <v>0</v>
      </c>
      <c r="Q289" s="29">
        <f t="shared" si="60"/>
        <v>0</v>
      </c>
      <c r="R289" s="30">
        <f t="shared" si="61"/>
        <v>0</v>
      </c>
      <c r="S289" s="95">
        <f t="shared" si="62"/>
        <v>0</v>
      </c>
      <c r="T289" s="32">
        <f t="shared" si="63"/>
        <v>0</v>
      </c>
      <c r="U289" s="32">
        <f t="shared" si="64"/>
        <v>0</v>
      </c>
      <c r="V289" s="34">
        <f t="shared" si="65"/>
        <v>0</v>
      </c>
      <c r="W289" s="32">
        <f t="shared" si="66"/>
        <v>0</v>
      </c>
      <c r="X289" s="34">
        <f t="shared" si="67"/>
        <v>0</v>
      </c>
      <c r="Y289" s="31">
        <f t="shared" si="68"/>
        <v>0</v>
      </c>
      <c r="Z289" s="110">
        <f t="shared" si="69"/>
        <v>0</v>
      </c>
    </row>
    <row r="290" spans="1:26" ht="17.25" x14ac:dyDescent="0.25">
      <c r="A290" s="46"/>
      <c r="B290" s="47"/>
      <c r="C290" s="47"/>
      <c r="D290" s="48"/>
      <c r="E290" s="49"/>
      <c r="F290" s="50"/>
      <c r="G290" s="50"/>
      <c r="H290" s="51"/>
      <c r="I290" s="51"/>
      <c r="J290" s="27">
        <f t="shared" si="56"/>
        <v>0</v>
      </c>
      <c r="K290" s="119" t="str">
        <f>IF(J290&gt;0,IF(J290&gt;305,"Errore! MAX 305",IF(NETWORKDAYS.INTL(F290,G290,11,'MENU TENDINA'!H$11:H$22)=J290,"ok","Errore! Verificare Giorni")),"")</f>
        <v/>
      </c>
      <c r="L290" s="104" t="str">
        <f>IF(J290&gt;0,NETWORKDAYS.INTL(F290,G290,11,'MENU TENDINA'!$H$11:$H$22),"")</f>
        <v/>
      </c>
      <c r="M290" s="85"/>
      <c r="N290" s="28">
        <f t="shared" si="57"/>
        <v>0</v>
      </c>
      <c r="O290" s="29">
        <f t="shared" si="58"/>
        <v>0</v>
      </c>
      <c r="P290" s="29">
        <f t="shared" si="59"/>
        <v>0</v>
      </c>
      <c r="Q290" s="29">
        <f t="shared" si="60"/>
        <v>0</v>
      </c>
      <c r="R290" s="30">
        <f t="shared" si="61"/>
        <v>0</v>
      </c>
      <c r="S290" s="95">
        <f t="shared" si="62"/>
        <v>0</v>
      </c>
      <c r="T290" s="32">
        <f t="shared" si="63"/>
        <v>0</v>
      </c>
      <c r="U290" s="32">
        <f t="shared" si="64"/>
        <v>0</v>
      </c>
      <c r="V290" s="34">
        <f t="shared" si="65"/>
        <v>0</v>
      </c>
      <c r="W290" s="32">
        <f t="shared" si="66"/>
        <v>0</v>
      </c>
      <c r="X290" s="34">
        <f t="shared" si="67"/>
        <v>0</v>
      </c>
      <c r="Y290" s="31">
        <f t="shared" si="68"/>
        <v>0</v>
      </c>
      <c r="Z290" s="110">
        <f t="shared" si="69"/>
        <v>0</v>
      </c>
    </row>
    <row r="291" spans="1:26" ht="17.25" x14ac:dyDescent="0.25">
      <c r="A291" s="46"/>
      <c r="B291" s="47"/>
      <c r="C291" s="47"/>
      <c r="D291" s="48"/>
      <c r="E291" s="49"/>
      <c r="F291" s="50"/>
      <c r="G291" s="50"/>
      <c r="H291" s="51"/>
      <c r="I291" s="51"/>
      <c r="J291" s="27">
        <f t="shared" si="56"/>
        <v>0</v>
      </c>
      <c r="K291" s="119" t="str">
        <f>IF(J291&gt;0,IF(J291&gt;305,"Errore! MAX 305",IF(NETWORKDAYS.INTL(F291,G291,11,'MENU TENDINA'!H$11:H$22)=J291,"ok","Errore! Verificare Giorni")),"")</f>
        <v/>
      </c>
      <c r="L291" s="104" t="str">
        <f>IF(J291&gt;0,NETWORKDAYS.INTL(F291,G291,11,'MENU TENDINA'!$H$11:$H$22),"")</f>
        <v/>
      </c>
      <c r="M291" s="85"/>
      <c r="N291" s="28">
        <f t="shared" si="57"/>
        <v>0</v>
      </c>
      <c r="O291" s="29">
        <f t="shared" si="58"/>
        <v>0</v>
      </c>
      <c r="P291" s="29">
        <f t="shared" si="59"/>
        <v>0</v>
      </c>
      <c r="Q291" s="29">
        <f t="shared" si="60"/>
        <v>0</v>
      </c>
      <c r="R291" s="30">
        <f t="shared" si="61"/>
        <v>0</v>
      </c>
      <c r="S291" s="95">
        <f t="shared" si="62"/>
        <v>0</v>
      </c>
      <c r="T291" s="32">
        <f t="shared" si="63"/>
        <v>0</v>
      </c>
      <c r="U291" s="32">
        <f t="shared" si="64"/>
        <v>0</v>
      </c>
      <c r="V291" s="34">
        <f t="shared" si="65"/>
        <v>0</v>
      </c>
      <c r="W291" s="32">
        <f t="shared" si="66"/>
        <v>0</v>
      </c>
      <c r="X291" s="34">
        <f t="shared" si="67"/>
        <v>0</v>
      </c>
      <c r="Y291" s="31">
        <f t="shared" si="68"/>
        <v>0</v>
      </c>
      <c r="Z291" s="110">
        <f t="shared" si="69"/>
        <v>0</v>
      </c>
    </row>
    <row r="292" spans="1:26" ht="17.25" x14ac:dyDescent="0.25">
      <c r="A292" s="46"/>
      <c r="B292" s="47"/>
      <c r="C292" s="47"/>
      <c r="D292" s="48"/>
      <c r="E292" s="49"/>
      <c r="F292" s="50"/>
      <c r="G292" s="50"/>
      <c r="H292" s="51"/>
      <c r="I292" s="51"/>
      <c r="J292" s="27">
        <f t="shared" si="56"/>
        <v>0</v>
      </c>
      <c r="K292" s="119" t="str">
        <f>IF(J292&gt;0,IF(J292&gt;305,"Errore! MAX 305",IF(NETWORKDAYS.INTL(F292,G292,11,'MENU TENDINA'!H$11:H$22)=J292,"ok","Errore! Verificare Giorni")),"")</f>
        <v/>
      </c>
      <c r="L292" s="104" t="str">
        <f>IF(J292&gt;0,NETWORKDAYS.INTL(F292,G292,11,'MENU TENDINA'!$H$11:$H$22),"")</f>
        <v/>
      </c>
      <c r="M292" s="85"/>
      <c r="N292" s="28">
        <f t="shared" si="57"/>
        <v>0</v>
      </c>
      <c r="O292" s="29">
        <f t="shared" si="58"/>
        <v>0</v>
      </c>
      <c r="P292" s="29">
        <f t="shared" si="59"/>
        <v>0</v>
      </c>
      <c r="Q292" s="29">
        <f t="shared" si="60"/>
        <v>0</v>
      </c>
      <c r="R292" s="30">
        <f t="shared" si="61"/>
        <v>0</v>
      </c>
      <c r="S292" s="95">
        <f t="shared" si="62"/>
        <v>0</v>
      </c>
      <c r="T292" s="32">
        <f t="shared" si="63"/>
        <v>0</v>
      </c>
      <c r="U292" s="32">
        <f t="shared" si="64"/>
        <v>0</v>
      </c>
      <c r="V292" s="34">
        <f t="shared" si="65"/>
        <v>0</v>
      </c>
      <c r="W292" s="32">
        <f t="shared" si="66"/>
        <v>0</v>
      </c>
      <c r="X292" s="34">
        <f t="shared" si="67"/>
        <v>0</v>
      </c>
      <c r="Y292" s="31">
        <f t="shared" si="68"/>
        <v>0</v>
      </c>
      <c r="Z292" s="110">
        <f t="shared" si="69"/>
        <v>0</v>
      </c>
    </row>
    <row r="293" spans="1:26" ht="17.25" x14ac:dyDescent="0.25">
      <c r="A293" s="46"/>
      <c r="B293" s="47"/>
      <c r="C293" s="47"/>
      <c r="D293" s="48"/>
      <c r="E293" s="49"/>
      <c r="F293" s="50"/>
      <c r="G293" s="50"/>
      <c r="H293" s="51"/>
      <c r="I293" s="51"/>
      <c r="J293" s="27">
        <f t="shared" si="56"/>
        <v>0</v>
      </c>
      <c r="K293" s="119" t="str">
        <f>IF(J293&gt;0,IF(J293&gt;305,"Errore! MAX 305",IF(NETWORKDAYS.INTL(F293,G293,11,'MENU TENDINA'!H$11:H$22)=J293,"ok","Errore! Verificare Giorni")),"")</f>
        <v/>
      </c>
      <c r="L293" s="104" t="str">
        <f>IF(J293&gt;0,NETWORKDAYS.INTL(F293,G293,11,'MENU TENDINA'!$H$11:$H$22),"")</f>
        <v/>
      </c>
      <c r="M293" s="85"/>
      <c r="N293" s="28">
        <f t="shared" si="57"/>
        <v>0</v>
      </c>
      <c r="O293" s="29">
        <f t="shared" si="58"/>
        <v>0</v>
      </c>
      <c r="P293" s="29">
        <f t="shared" si="59"/>
        <v>0</v>
      </c>
      <c r="Q293" s="29">
        <f t="shared" si="60"/>
        <v>0</v>
      </c>
      <c r="R293" s="30">
        <f t="shared" si="61"/>
        <v>0</v>
      </c>
      <c r="S293" s="95">
        <f t="shared" si="62"/>
        <v>0</v>
      </c>
      <c r="T293" s="32">
        <f t="shared" si="63"/>
        <v>0</v>
      </c>
      <c r="U293" s="32">
        <f t="shared" si="64"/>
        <v>0</v>
      </c>
      <c r="V293" s="34">
        <f t="shared" si="65"/>
        <v>0</v>
      </c>
      <c r="W293" s="32">
        <f t="shared" si="66"/>
        <v>0</v>
      </c>
      <c r="X293" s="34">
        <f t="shared" si="67"/>
        <v>0</v>
      </c>
      <c r="Y293" s="31">
        <f t="shared" si="68"/>
        <v>0</v>
      </c>
      <c r="Z293" s="110">
        <f t="shared" si="69"/>
        <v>0</v>
      </c>
    </row>
    <row r="294" spans="1:26" ht="17.25" x14ac:dyDescent="0.25">
      <c r="A294" s="46"/>
      <c r="B294" s="47"/>
      <c r="C294" s="47"/>
      <c r="D294" s="48"/>
      <c r="E294" s="49"/>
      <c r="F294" s="50"/>
      <c r="G294" s="50"/>
      <c r="H294" s="51"/>
      <c r="I294" s="51"/>
      <c r="J294" s="27">
        <f t="shared" si="56"/>
        <v>0</v>
      </c>
      <c r="K294" s="119" t="str">
        <f>IF(J294&gt;0,IF(J294&gt;305,"Errore! MAX 305",IF(NETWORKDAYS.INTL(F294,G294,11,'MENU TENDINA'!H$11:H$22)=J294,"ok","Errore! Verificare Giorni")),"")</f>
        <v/>
      </c>
      <c r="L294" s="104" t="str">
        <f>IF(J294&gt;0,NETWORKDAYS.INTL(F294,G294,11,'MENU TENDINA'!$H$11:$H$22),"")</f>
        <v/>
      </c>
      <c r="M294" s="85"/>
      <c r="N294" s="28">
        <f t="shared" si="57"/>
        <v>0</v>
      </c>
      <c r="O294" s="29">
        <f t="shared" si="58"/>
        <v>0</v>
      </c>
      <c r="P294" s="29">
        <f t="shared" si="59"/>
        <v>0</v>
      </c>
      <c r="Q294" s="29">
        <f t="shared" si="60"/>
        <v>0</v>
      </c>
      <c r="R294" s="30">
        <f t="shared" si="61"/>
        <v>0</v>
      </c>
      <c r="S294" s="95">
        <f t="shared" si="62"/>
        <v>0</v>
      </c>
      <c r="T294" s="32">
        <f t="shared" si="63"/>
        <v>0</v>
      </c>
      <c r="U294" s="32">
        <f t="shared" si="64"/>
        <v>0</v>
      </c>
      <c r="V294" s="34">
        <f t="shared" si="65"/>
        <v>0</v>
      </c>
      <c r="W294" s="32">
        <f t="shared" si="66"/>
        <v>0</v>
      </c>
      <c r="X294" s="34">
        <f t="shared" si="67"/>
        <v>0</v>
      </c>
      <c r="Y294" s="31">
        <f t="shared" si="68"/>
        <v>0</v>
      </c>
      <c r="Z294" s="110">
        <f t="shared" si="69"/>
        <v>0</v>
      </c>
    </row>
    <row r="295" spans="1:26" ht="17.25" x14ac:dyDescent="0.25">
      <c r="A295" s="46"/>
      <c r="B295" s="47"/>
      <c r="C295" s="47"/>
      <c r="D295" s="48"/>
      <c r="E295" s="49"/>
      <c r="F295" s="50"/>
      <c r="G295" s="50"/>
      <c r="H295" s="51"/>
      <c r="I295" s="51"/>
      <c r="J295" s="27">
        <f t="shared" si="56"/>
        <v>0</v>
      </c>
      <c r="K295" s="119" t="str">
        <f>IF(J295&gt;0,IF(J295&gt;305,"Errore! MAX 305",IF(NETWORKDAYS.INTL(F295,G295,11,'MENU TENDINA'!H$11:H$22)=J295,"ok","Errore! Verificare Giorni")),"")</f>
        <v/>
      </c>
      <c r="L295" s="104" t="str">
        <f>IF(J295&gt;0,NETWORKDAYS.INTL(F295,G295,11,'MENU TENDINA'!$H$11:$H$22),"")</f>
        <v/>
      </c>
      <c r="M295" s="85"/>
      <c r="N295" s="28">
        <f t="shared" si="57"/>
        <v>0</v>
      </c>
      <c r="O295" s="29">
        <f t="shared" si="58"/>
        <v>0</v>
      </c>
      <c r="P295" s="29">
        <f t="shared" si="59"/>
        <v>0</v>
      </c>
      <c r="Q295" s="29">
        <f t="shared" si="60"/>
        <v>0</v>
      </c>
      <c r="R295" s="30">
        <f t="shared" si="61"/>
        <v>0</v>
      </c>
      <c r="S295" s="95">
        <f t="shared" si="62"/>
        <v>0</v>
      </c>
      <c r="T295" s="32">
        <f t="shared" si="63"/>
        <v>0</v>
      </c>
      <c r="U295" s="32">
        <f t="shared" si="64"/>
        <v>0</v>
      </c>
      <c r="V295" s="34">
        <f t="shared" si="65"/>
        <v>0</v>
      </c>
      <c r="W295" s="32">
        <f t="shared" si="66"/>
        <v>0</v>
      </c>
      <c r="X295" s="34">
        <f t="shared" si="67"/>
        <v>0</v>
      </c>
      <c r="Y295" s="31">
        <f t="shared" si="68"/>
        <v>0</v>
      </c>
      <c r="Z295" s="110">
        <f t="shared" si="69"/>
        <v>0</v>
      </c>
    </row>
    <row r="296" spans="1:26" ht="17.25" x14ac:dyDescent="0.25">
      <c r="A296" s="46"/>
      <c r="B296" s="47"/>
      <c r="C296" s="47"/>
      <c r="D296" s="48"/>
      <c r="E296" s="49"/>
      <c r="F296" s="50"/>
      <c r="G296" s="50"/>
      <c r="H296" s="51"/>
      <c r="I296" s="51"/>
      <c r="J296" s="27">
        <f t="shared" si="56"/>
        <v>0</v>
      </c>
      <c r="K296" s="119" t="str">
        <f>IF(J296&gt;0,IF(J296&gt;305,"Errore! MAX 305",IF(NETWORKDAYS.INTL(F296,G296,11,'MENU TENDINA'!H$11:H$22)=J296,"ok","Errore! Verificare Giorni")),"")</f>
        <v/>
      </c>
      <c r="L296" s="104" t="str">
        <f>IF(J296&gt;0,NETWORKDAYS.INTL(F296,G296,11,'MENU TENDINA'!$H$11:$H$22),"")</f>
        <v/>
      </c>
      <c r="M296" s="85"/>
      <c r="N296" s="28">
        <f t="shared" si="57"/>
        <v>0</v>
      </c>
      <c r="O296" s="29">
        <f t="shared" si="58"/>
        <v>0</v>
      </c>
      <c r="P296" s="29">
        <f t="shared" si="59"/>
        <v>0</v>
      </c>
      <c r="Q296" s="29">
        <f t="shared" si="60"/>
        <v>0</v>
      </c>
      <c r="R296" s="30">
        <f t="shared" si="61"/>
        <v>0</v>
      </c>
      <c r="S296" s="95">
        <f t="shared" si="62"/>
        <v>0</v>
      </c>
      <c r="T296" s="32">
        <f t="shared" si="63"/>
        <v>0</v>
      </c>
      <c r="U296" s="32">
        <f t="shared" si="64"/>
        <v>0</v>
      </c>
      <c r="V296" s="34">
        <f t="shared" si="65"/>
        <v>0</v>
      </c>
      <c r="W296" s="32">
        <f t="shared" si="66"/>
        <v>0</v>
      </c>
      <c r="X296" s="34">
        <f t="shared" si="67"/>
        <v>0</v>
      </c>
      <c r="Y296" s="31">
        <f t="shared" si="68"/>
        <v>0</v>
      </c>
      <c r="Z296" s="110">
        <f t="shared" si="69"/>
        <v>0</v>
      </c>
    </row>
    <row r="297" spans="1:26" ht="17.25" x14ac:dyDescent="0.25">
      <c r="A297" s="46"/>
      <c r="B297" s="47"/>
      <c r="C297" s="47"/>
      <c r="D297" s="48"/>
      <c r="E297" s="49"/>
      <c r="F297" s="50"/>
      <c r="G297" s="50"/>
      <c r="H297" s="51"/>
      <c r="I297" s="51"/>
      <c r="J297" s="27">
        <f t="shared" si="56"/>
        <v>0</v>
      </c>
      <c r="K297" s="119" t="str">
        <f>IF(J297&gt;0,IF(J297&gt;305,"Errore! MAX 305",IF(NETWORKDAYS.INTL(F297,G297,11,'MENU TENDINA'!H$11:H$22)=J297,"ok","Errore! Verificare Giorni")),"")</f>
        <v/>
      </c>
      <c r="L297" s="104" t="str">
        <f>IF(J297&gt;0,NETWORKDAYS.INTL(F297,G297,11,'MENU TENDINA'!$H$11:$H$22),"")</f>
        <v/>
      </c>
      <c r="M297" s="85"/>
      <c r="N297" s="28">
        <f t="shared" si="57"/>
        <v>0</v>
      </c>
      <c r="O297" s="29">
        <f t="shared" si="58"/>
        <v>0</v>
      </c>
      <c r="P297" s="29">
        <f t="shared" si="59"/>
        <v>0</v>
      </c>
      <c r="Q297" s="29">
        <f t="shared" si="60"/>
        <v>0</v>
      </c>
      <c r="R297" s="30">
        <f t="shared" si="61"/>
        <v>0</v>
      </c>
      <c r="S297" s="95">
        <f t="shared" si="62"/>
        <v>0</v>
      </c>
      <c r="T297" s="32">
        <f t="shared" si="63"/>
        <v>0</v>
      </c>
      <c r="U297" s="32">
        <f t="shared" si="64"/>
        <v>0</v>
      </c>
      <c r="V297" s="34">
        <f t="shared" si="65"/>
        <v>0</v>
      </c>
      <c r="W297" s="32">
        <f t="shared" si="66"/>
        <v>0</v>
      </c>
      <c r="X297" s="34">
        <f t="shared" si="67"/>
        <v>0</v>
      </c>
      <c r="Y297" s="31">
        <f t="shared" si="68"/>
        <v>0</v>
      </c>
      <c r="Z297" s="110">
        <f t="shared" si="69"/>
        <v>0</v>
      </c>
    </row>
    <row r="298" spans="1:26" ht="17.25" x14ac:dyDescent="0.25">
      <c r="A298" s="46"/>
      <c r="B298" s="47"/>
      <c r="C298" s="47"/>
      <c r="D298" s="48"/>
      <c r="E298" s="49"/>
      <c r="F298" s="50"/>
      <c r="G298" s="50"/>
      <c r="H298" s="51"/>
      <c r="I298" s="51"/>
      <c r="J298" s="27">
        <f t="shared" si="56"/>
        <v>0</v>
      </c>
      <c r="K298" s="119" t="str">
        <f>IF(J298&gt;0,IF(J298&gt;305,"Errore! MAX 305",IF(NETWORKDAYS.INTL(F298,G298,11,'MENU TENDINA'!H$11:H$22)=J298,"ok","Errore! Verificare Giorni")),"")</f>
        <v/>
      </c>
      <c r="L298" s="104" t="str">
        <f>IF(J298&gt;0,NETWORKDAYS.INTL(F298,G298,11,'MENU TENDINA'!$H$11:$H$22),"")</f>
        <v/>
      </c>
      <c r="M298" s="85"/>
      <c r="N298" s="28">
        <f t="shared" si="57"/>
        <v>0</v>
      </c>
      <c r="O298" s="29">
        <f t="shared" si="58"/>
        <v>0</v>
      </c>
      <c r="P298" s="29">
        <f t="shared" si="59"/>
        <v>0</v>
      </c>
      <c r="Q298" s="29">
        <f t="shared" si="60"/>
        <v>0</v>
      </c>
      <c r="R298" s="30">
        <f t="shared" si="61"/>
        <v>0</v>
      </c>
      <c r="S298" s="95">
        <f t="shared" si="62"/>
        <v>0</v>
      </c>
      <c r="T298" s="32">
        <f t="shared" si="63"/>
        <v>0</v>
      </c>
      <c r="U298" s="32">
        <f t="shared" si="64"/>
        <v>0</v>
      </c>
      <c r="V298" s="34">
        <f t="shared" si="65"/>
        <v>0</v>
      </c>
      <c r="W298" s="32">
        <f t="shared" si="66"/>
        <v>0</v>
      </c>
      <c r="X298" s="34">
        <f t="shared" si="67"/>
        <v>0</v>
      </c>
      <c r="Y298" s="31">
        <f t="shared" si="68"/>
        <v>0</v>
      </c>
      <c r="Z298" s="110">
        <f t="shared" si="69"/>
        <v>0</v>
      </c>
    </row>
    <row r="299" spans="1:26" ht="17.25" x14ac:dyDescent="0.25">
      <c r="A299" s="46"/>
      <c r="B299" s="47"/>
      <c r="C299" s="47"/>
      <c r="D299" s="48"/>
      <c r="E299" s="49"/>
      <c r="F299" s="50"/>
      <c r="G299" s="50"/>
      <c r="H299" s="51"/>
      <c r="I299" s="51"/>
      <c r="J299" s="27">
        <f t="shared" si="56"/>
        <v>0</v>
      </c>
      <c r="K299" s="119" t="str">
        <f>IF(J299&gt;0,IF(J299&gt;305,"Errore! MAX 305",IF(NETWORKDAYS.INTL(F299,G299,11,'MENU TENDINA'!H$11:H$22)=J299,"ok","Errore! Verificare Giorni")),"")</f>
        <v/>
      </c>
      <c r="L299" s="104" t="str">
        <f>IF(J299&gt;0,NETWORKDAYS.INTL(F299,G299,11,'MENU TENDINA'!$H$11:$H$22),"")</f>
        <v/>
      </c>
      <c r="M299" s="85"/>
      <c r="N299" s="28">
        <f t="shared" si="57"/>
        <v>0</v>
      </c>
      <c r="O299" s="29">
        <f t="shared" si="58"/>
        <v>0</v>
      </c>
      <c r="P299" s="29">
        <f t="shared" si="59"/>
        <v>0</v>
      </c>
      <c r="Q299" s="29">
        <f t="shared" si="60"/>
        <v>0</v>
      </c>
      <c r="R299" s="30">
        <f t="shared" si="61"/>
        <v>0</v>
      </c>
      <c r="S299" s="95">
        <f t="shared" si="62"/>
        <v>0</v>
      </c>
      <c r="T299" s="32">
        <f t="shared" si="63"/>
        <v>0</v>
      </c>
      <c r="U299" s="32">
        <f t="shared" si="64"/>
        <v>0</v>
      </c>
      <c r="V299" s="34">
        <f t="shared" si="65"/>
        <v>0</v>
      </c>
      <c r="W299" s="32">
        <f t="shared" si="66"/>
        <v>0</v>
      </c>
      <c r="X299" s="34">
        <f t="shared" si="67"/>
        <v>0</v>
      </c>
      <c r="Y299" s="31">
        <f t="shared" si="68"/>
        <v>0</v>
      </c>
      <c r="Z299" s="110">
        <f t="shared" si="69"/>
        <v>0</v>
      </c>
    </row>
    <row r="300" spans="1:26" ht="17.25" x14ac:dyDescent="0.25">
      <c r="A300" s="46"/>
      <c r="B300" s="47"/>
      <c r="C300" s="47"/>
      <c r="D300" s="48"/>
      <c r="E300" s="49"/>
      <c r="F300" s="50"/>
      <c r="G300" s="50"/>
      <c r="H300" s="51"/>
      <c r="I300" s="51"/>
      <c r="J300" s="27">
        <f t="shared" si="56"/>
        <v>0</v>
      </c>
      <c r="K300" s="119" t="str">
        <f>IF(J300&gt;0,IF(J300&gt;305,"Errore! MAX 305",IF(NETWORKDAYS.INTL(F300,G300,11,'MENU TENDINA'!H$11:H$22)=J300,"ok","Errore! Verificare Giorni")),"")</f>
        <v/>
      </c>
      <c r="L300" s="104" t="str">
        <f>IF(J300&gt;0,NETWORKDAYS.INTL(F300,G300,11,'MENU TENDINA'!$H$11:$H$22),"")</f>
        <v/>
      </c>
      <c r="M300" s="85"/>
      <c r="N300" s="28">
        <f t="shared" si="57"/>
        <v>0</v>
      </c>
      <c r="O300" s="29">
        <f t="shared" si="58"/>
        <v>0</v>
      </c>
      <c r="P300" s="29">
        <f t="shared" si="59"/>
        <v>0</v>
      </c>
      <c r="Q300" s="29">
        <f t="shared" si="60"/>
        <v>0</v>
      </c>
      <c r="R300" s="30">
        <f t="shared" si="61"/>
        <v>0</v>
      </c>
      <c r="S300" s="95">
        <f t="shared" si="62"/>
        <v>0</v>
      </c>
      <c r="T300" s="32">
        <f t="shared" si="63"/>
        <v>0</v>
      </c>
      <c r="U300" s="32">
        <f t="shared" si="64"/>
        <v>0</v>
      </c>
      <c r="V300" s="34">
        <f t="shared" si="65"/>
        <v>0</v>
      </c>
      <c r="W300" s="32">
        <f t="shared" si="66"/>
        <v>0</v>
      </c>
      <c r="X300" s="34">
        <f t="shared" si="67"/>
        <v>0</v>
      </c>
      <c r="Y300" s="31">
        <f t="shared" si="68"/>
        <v>0</v>
      </c>
      <c r="Z300" s="110">
        <f t="shared" si="69"/>
        <v>0</v>
      </c>
    </row>
    <row r="301" spans="1:26" ht="17.25" x14ac:dyDescent="0.25">
      <c r="A301" s="46"/>
      <c r="B301" s="47"/>
      <c r="C301" s="47"/>
      <c r="D301" s="48"/>
      <c r="E301" s="49"/>
      <c r="F301" s="50"/>
      <c r="G301" s="50"/>
      <c r="H301" s="51"/>
      <c r="I301" s="51"/>
      <c r="J301" s="27">
        <f t="shared" si="56"/>
        <v>0</v>
      </c>
      <c r="K301" s="119" t="str">
        <f>IF(J301&gt;0,IF(J301&gt;305,"Errore! MAX 305",IF(NETWORKDAYS.INTL(F301,G301,11,'MENU TENDINA'!H$11:H$22)=J301,"ok","Errore! Verificare Giorni")),"")</f>
        <v/>
      </c>
      <c r="L301" s="104" t="str">
        <f>IF(J301&gt;0,NETWORKDAYS.INTL(F301,G301,11,'MENU TENDINA'!$H$11:$H$22),"")</f>
        <v/>
      </c>
      <c r="M301" s="85"/>
      <c r="N301" s="28">
        <f t="shared" si="57"/>
        <v>0</v>
      </c>
      <c r="O301" s="29">
        <f t="shared" si="58"/>
        <v>0</v>
      </c>
      <c r="P301" s="29">
        <f t="shared" si="59"/>
        <v>0</v>
      </c>
      <c r="Q301" s="29">
        <f t="shared" si="60"/>
        <v>0</v>
      </c>
      <c r="R301" s="30">
        <f t="shared" si="61"/>
        <v>0</v>
      </c>
      <c r="S301" s="95">
        <f t="shared" si="62"/>
        <v>0</v>
      </c>
      <c r="T301" s="32">
        <f t="shared" si="63"/>
        <v>0</v>
      </c>
      <c r="U301" s="32">
        <f t="shared" si="64"/>
        <v>0</v>
      </c>
      <c r="V301" s="34">
        <f t="shared" si="65"/>
        <v>0</v>
      </c>
      <c r="W301" s="32">
        <f t="shared" si="66"/>
        <v>0</v>
      </c>
      <c r="X301" s="34">
        <f t="shared" si="67"/>
        <v>0</v>
      </c>
      <c r="Y301" s="31">
        <f t="shared" si="68"/>
        <v>0</v>
      </c>
      <c r="Z301" s="110">
        <f t="shared" si="69"/>
        <v>0</v>
      </c>
    </row>
    <row r="302" spans="1:26" ht="17.25" x14ac:dyDescent="0.25">
      <c r="A302" s="46"/>
      <c r="B302" s="47"/>
      <c r="C302" s="47"/>
      <c r="D302" s="48"/>
      <c r="E302" s="49"/>
      <c r="F302" s="50"/>
      <c r="G302" s="50"/>
      <c r="H302" s="51"/>
      <c r="I302" s="51"/>
      <c r="J302" s="27">
        <f t="shared" si="56"/>
        <v>0</v>
      </c>
      <c r="K302" s="119" t="str">
        <f>IF(J302&gt;0,IF(J302&gt;305,"Errore! MAX 305",IF(NETWORKDAYS.INTL(F302,G302,11,'MENU TENDINA'!H$11:H$22)=J302,"ok","Errore! Verificare Giorni")),"")</f>
        <v/>
      </c>
      <c r="L302" s="104" t="str">
        <f>IF(J302&gt;0,NETWORKDAYS.INTL(F302,G302,11,'MENU TENDINA'!$H$11:$H$22),"")</f>
        <v/>
      </c>
      <c r="M302" s="85"/>
      <c r="N302" s="28">
        <f t="shared" si="57"/>
        <v>0</v>
      </c>
      <c r="O302" s="29">
        <f t="shared" si="58"/>
        <v>0</v>
      </c>
      <c r="P302" s="29">
        <f t="shared" si="59"/>
        <v>0</v>
      </c>
      <c r="Q302" s="29">
        <f t="shared" si="60"/>
        <v>0</v>
      </c>
      <c r="R302" s="30">
        <f t="shared" si="61"/>
        <v>0</v>
      </c>
      <c r="S302" s="95">
        <f t="shared" si="62"/>
        <v>0</v>
      </c>
      <c r="T302" s="32">
        <f t="shared" si="63"/>
        <v>0</v>
      </c>
      <c r="U302" s="32">
        <f t="shared" si="64"/>
        <v>0</v>
      </c>
      <c r="V302" s="34">
        <f t="shared" si="65"/>
        <v>0</v>
      </c>
      <c r="W302" s="32">
        <f t="shared" si="66"/>
        <v>0</v>
      </c>
      <c r="X302" s="34">
        <f t="shared" si="67"/>
        <v>0</v>
      </c>
      <c r="Y302" s="31">
        <f t="shared" si="68"/>
        <v>0</v>
      </c>
      <c r="Z302" s="110">
        <f t="shared" si="69"/>
        <v>0</v>
      </c>
    </row>
    <row r="303" spans="1:26" ht="17.25" x14ac:dyDescent="0.25">
      <c r="A303" s="46"/>
      <c r="B303" s="47"/>
      <c r="C303" s="47"/>
      <c r="D303" s="48"/>
      <c r="E303" s="49"/>
      <c r="F303" s="50"/>
      <c r="G303" s="50"/>
      <c r="H303" s="51"/>
      <c r="I303" s="51"/>
      <c r="J303" s="27">
        <f t="shared" si="56"/>
        <v>0</v>
      </c>
      <c r="K303" s="119" t="str">
        <f>IF(J303&gt;0,IF(J303&gt;305,"Errore! MAX 305",IF(NETWORKDAYS.INTL(F303,G303,11,'MENU TENDINA'!H$11:H$22)=J303,"ok","Errore! Verificare Giorni")),"")</f>
        <v/>
      </c>
      <c r="L303" s="104" t="str">
        <f>IF(J303&gt;0,NETWORKDAYS.INTL(F303,G303,11,'MENU TENDINA'!$H$11:$H$22),"")</f>
        <v/>
      </c>
      <c r="M303" s="85"/>
      <c r="N303" s="28">
        <f t="shared" si="57"/>
        <v>0</v>
      </c>
      <c r="O303" s="29">
        <f t="shared" si="58"/>
        <v>0</v>
      </c>
      <c r="P303" s="29">
        <f t="shared" si="59"/>
        <v>0</v>
      </c>
      <c r="Q303" s="29">
        <f t="shared" si="60"/>
        <v>0</v>
      </c>
      <c r="R303" s="30">
        <f t="shared" si="61"/>
        <v>0</v>
      </c>
      <c r="S303" s="95">
        <f t="shared" si="62"/>
        <v>0</v>
      </c>
      <c r="T303" s="32">
        <f t="shared" si="63"/>
        <v>0</v>
      </c>
      <c r="U303" s="32">
        <f t="shared" si="64"/>
        <v>0</v>
      </c>
      <c r="V303" s="34">
        <f t="shared" si="65"/>
        <v>0</v>
      </c>
      <c r="W303" s="32">
        <f t="shared" si="66"/>
        <v>0</v>
      </c>
      <c r="X303" s="34">
        <f t="shared" si="67"/>
        <v>0</v>
      </c>
      <c r="Y303" s="31">
        <f t="shared" si="68"/>
        <v>0</v>
      </c>
      <c r="Z303" s="110">
        <f t="shared" si="69"/>
        <v>0</v>
      </c>
    </row>
    <row r="304" spans="1:26" ht="17.25" x14ac:dyDescent="0.25">
      <c r="A304" s="46"/>
      <c r="B304" s="47"/>
      <c r="C304" s="47"/>
      <c r="D304" s="48"/>
      <c r="E304" s="49"/>
      <c r="F304" s="50"/>
      <c r="G304" s="50"/>
      <c r="H304" s="51"/>
      <c r="I304" s="51"/>
      <c r="J304" s="27">
        <f t="shared" si="56"/>
        <v>0</v>
      </c>
      <c r="K304" s="119" t="str">
        <f>IF(J304&gt;0,IF(J304&gt;305,"Errore! MAX 305",IF(NETWORKDAYS.INTL(F304,G304,11,'MENU TENDINA'!H$11:H$22)=J304,"ok","Errore! Verificare Giorni")),"")</f>
        <v/>
      </c>
      <c r="L304" s="104" t="str">
        <f>IF(J304&gt;0,NETWORKDAYS.INTL(F304,G304,11,'MENU TENDINA'!$H$11:$H$22),"")</f>
        <v/>
      </c>
      <c r="M304" s="85"/>
      <c r="N304" s="28">
        <f t="shared" si="57"/>
        <v>0</v>
      </c>
      <c r="O304" s="29">
        <f t="shared" si="58"/>
        <v>0</v>
      </c>
      <c r="P304" s="29">
        <f t="shared" si="59"/>
        <v>0</v>
      </c>
      <c r="Q304" s="29">
        <f t="shared" si="60"/>
        <v>0</v>
      </c>
      <c r="R304" s="30">
        <f t="shared" si="61"/>
        <v>0</v>
      </c>
      <c r="S304" s="95">
        <f t="shared" si="62"/>
        <v>0</v>
      </c>
      <c r="T304" s="32">
        <f t="shared" si="63"/>
        <v>0</v>
      </c>
      <c r="U304" s="32">
        <f t="shared" si="64"/>
        <v>0</v>
      </c>
      <c r="V304" s="34">
        <f t="shared" si="65"/>
        <v>0</v>
      </c>
      <c r="W304" s="32">
        <f t="shared" si="66"/>
        <v>0</v>
      </c>
      <c r="X304" s="34">
        <f t="shared" si="67"/>
        <v>0</v>
      </c>
      <c r="Y304" s="31">
        <f t="shared" si="68"/>
        <v>0</v>
      </c>
      <c r="Z304" s="110">
        <f t="shared" si="69"/>
        <v>0</v>
      </c>
    </row>
    <row r="305" spans="1:26" ht="17.25" x14ac:dyDescent="0.25">
      <c r="A305" s="46"/>
      <c r="B305" s="47"/>
      <c r="C305" s="47"/>
      <c r="D305" s="48"/>
      <c r="E305" s="49"/>
      <c r="F305" s="50"/>
      <c r="G305" s="50"/>
      <c r="H305" s="51"/>
      <c r="I305" s="51"/>
      <c r="J305" s="27">
        <f t="shared" si="56"/>
        <v>0</v>
      </c>
      <c r="K305" s="119" t="str">
        <f>IF(J305&gt;0,IF(J305&gt;305,"Errore! MAX 305",IF(NETWORKDAYS.INTL(F305,G305,11,'MENU TENDINA'!H$11:H$22)=J305,"ok","Errore! Verificare Giorni")),"")</f>
        <v/>
      </c>
      <c r="L305" s="104" t="str">
        <f>IF(J305&gt;0,NETWORKDAYS.INTL(F305,G305,11,'MENU TENDINA'!$H$11:$H$22),"")</f>
        <v/>
      </c>
      <c r="M305" s="85"/>
      <c r="N305" s="28">
        <f t="shared" si="57"/>
        <v>0</v>
      </c>
      <c r="O305" s="29">
        <f t="shared" si="58"/>
        <v>0</v>
      </c>
      <c r="P305" s="29">
        <f t="shared" si="59"/>
        <v>0</v>
      </c>
      <c r="Q305" s="29">
        <f t="shared" si="60"/>
        <v>0</v>
      </c>
      <c r="R305" s="30">
        <f t="shared" si="61"/>
        <v>0</v>
      </c>
      <c r="S305" s="95">
        <f t="shared" si="62"/>
        <v>0</v>
      </c>
      <c r="T305" s="32">
        <f t="shared" si="63"/>
        <v>0</v>
      </c>
      <c r="U305" s="32">
        <f t="shared" si="64"/>
        <v>0</v>
      </c>
      <c r="V305" s="34">
        <f t="shared" si="65"/>
        <v>0</v>
      </c>
      <c r="W305" s="32">
        <f t="shared" si="66"/>
        <v>0</v>
      </c>
      <c r="X305" s="34">
        <f t="shared" si="67"/>
        <v>0</v>
      </c>
      <c r="Y305" s="31">
        <f t="shared" si="68"/>
        <v>0</v>
      </c>
      <c r="Z305" s="110">
        <f t="shared" si="69"/>
        <v>0</v>
      </c>
    </row>
    <row r="306" spans="1:26" ht="17.25" x14ac:dyDescent="0.25">
      <c r="A306" s="46"/>
      <c r="B306" s="47"/>
      <c r="C306" s="47"/>
      <c r="D306" s="48"/>
      <c r="E306" s="49"/>
      <c r="F306" s="50"/>
      <c r="G306" s="50"/>
      <c r="H306" s="51"/>
      <c r="I306" s="51"/>
      <c r="J306" s="27">
        <f t="shared" si="56"/>
        <v>0</v>
      </c>
      <c r="K306" s="119" t="str">
        <f>IF(J306&gt;0,IF(J306&gt;305,"Errore! MAX 305",IF(NETWORKDAYS.INTL(F306,G306,11,'MENU TENDINA'!H$11:H$22)=J306,"ok","Errore! Verificare Giorni")),"")</f>
        <v/>
      </c>
      <c r="L306" s="104" t="str">
        <f>IF(J306&gt;0,NETWORKDAYS.INTL(F306,G306,11,'MENU TENDINA'!$H$11:$H$22),"")</f>
        <v/>
      </c>
      <c r="M306" s="85"/>
      <c r="N306" s="28">
        <f t="shared" si="57"/>
        <v>0</v>
      </c>
      <c r="O306" s="29">
        <f t="shared" si="58"/>
        <v>0</v>
      </c>
      <c r="P306" s="29">
        <f t="shared" si="59"/>
        <v>0</v>
      </c>
      <c r="Q306" s="29">
        <f t="shared" si="60"/>
        <v>0</v>
      </c>
      <c r="R306" s="30">
        <f t="shared" si="61"/>
        <v>0</v>
      </c>
      <c r="S306" s="95">
        <f t="shared" si="62"/>
        <v>0</v>
      </c>
      <c r="T306" s="32">
        <f t="shared" si="63"/>
        <v>0</v>
      </c>
      <c r="U306" s="32">
        <f t="shared" si="64"/>
        <v>0</v>
      </c>
      <c r="V306" s="34">
        <f t="shared" si="65"/>
        <v>0</v>
      </c>
      <c r="W306" s="32">
        <f t="shared" si="66"/>
        <v>0</v>
      </c>
      <c r="X306" s="34">
        <f t="shared" si="67"/>
        <v>0</v>
      </c>
      <c r="Y306" s="31">
        <f t="shared" si="68"/>
        <v>0</v>
      </c>
      <c r="Z306" s="110">
        <f t="shared" si="69"/>
        <v>0</v>
      </c>
    </row>
    <row r="307" spans="1:26" ht="17.25" x14ac:dyDescent="0.25">
      <c r="A307" s="46"/>
      <c r="B307" s="47"/>
      <c r="C307" s="47"/>
      <c r="D307" s="48"/>
      <c r="E307" s="49"/>
      <c r="F307" s="50"/>
      <c r="G307" s="50"/>
      <c r="H307" s="51"/>
      <c r="I307" s="51"/>
      <c r="J307" s="27">
        <f t="shared" si="56"/>
        <v>0</v>
      </c>
      <c r="K307" s="119" t="str">
        <f>IF(J307&gt;0,IF(J307&gt;305,"Errore! MAX 305",IF(NETWORKDAYS.INTL(F307,G307,11,'MENU TENDINA'!H$11:H$22)=J307,"ok","Errore! Verificare Giorni")),"")</f>
        <v/>
      </c>
      <c r="L307" s="104" t="str">
        <f>IF(J307&gt;0,NETWORKDAYS.INTL(F307,G307,11,'MENU TENDINA'!$H$11:$H$22),"")</f>
        <v/>
      </c>
      <c r="M307" s="85"/>
      <c r="N307" s="28">
        <f t="shared" si="57"/>
        <v>0</v>
      </c>
      <c r="O307" s="29">
        <f t="shared" si="58"/>
        <v>0</v>
      </c>
      <c r="P307" s="29">
        <f t="shared" si="59"/>
        <v>0</v>
      </c>
      <c r="Q307" s="29">
        <f t="shared" si="60"/>
        <v>0</v>
      </c>
      <c r="R307" s="30">
        <f t="shared" si="61"/>
        <v>0</v>
      </c>
      <c r="S307" s="95">
        <f t="shared" si="62"/>
        <v>0</v>
      </c>
      <c r="T307" s="32">
        <f t="shared" si="63"/>
        <v>0</v>
      </c>
      <c r="U307" s="32">
        <f t="shared" si="64"/>
        <v>0</v>
      </c>
      <c r="V307" s="34">
        <f t="shared" si="65"/>
        <v>0</v>
      </c>
      <c r="W307" s="32">
        <f t="shared" si="66"/>
        <v>0</v>
      </c>
      <c r="X307" s="34">
        <f t="shared" si="67"/>
        <v>0</v>
      </c>
      <c r="Y307" s="31">
        <f t="shared" si="68"/>
        <v>0</v>
      </c>
      <c r="Z307" s="110">
        <f t="shared" si="69"/>
        <v>0</v>
      </c>
    </row>
    <row r="308" spans="1:26" ht="17.25" x14ac:dyDescent="0.25">
      <c r="A308" s="46"/>
      <c r="B308" s="47"/>
      <c r="C308" s="47"/>
      <c r="D308" s="48"/>
      <c r="E308" s="49"/>
      <c r="F308" s="50"/>
      <c r="G308" s="50"/>
      <c r="H308" s="51"/>
      <c r="I308" s="51"/>
      <c r="J308" s="27">
        <f t="shared" si="56"/>
        <v>0</v>
      </c>
      <c r="K308" s="119" t="str">
        <f>IF(J308&gt;0,IF(J308&gt;305,"Errore! MAX 305",IF(NETWORKDAYS.INTL(F308,G308,11,'MENU TENDINA'!H$11:H$22)=J308,"ok","Errore! Verificare Giorni")),"")</f>
        <v/>
      </c>
      <c r="L308" s="104" t="str">
        <f>IF(J308&gt;0,NETWORKDAYS.INTL(F308,G308,11,'MENU TENDINA'!$H$11:$H$22),"")</f>
        <v/>
      </c>
      <c r="M308" s="85"/>
      <c r="N308" s="28">
        <f t="shared" si="57"/>
        <v>0</v>
      </c>
      <c r="O308" s="29">
        <f t="shared" si="58"/>
        <v>0</v>
      </c>
      <c r="P308" s="29">
        <f t="shared" si="59"/>
        <v>0</v>
      </c>
      <c r="Q308" s="29">
        <f t="shared" si="60"/>
        <v>0</v>
      </c>
      <c r="R308" s="30">
        <f t="shared" si="61"/>
        <v>0</v>
      </c>
      <c r="S308" s="95">
        <f t="shared" si="62"/>
        <v>0</v>
      </c>
      <c r="T308" s="32">
        <f t="shared" si="63"/>
        <v>0</v>
      </c>
      <c r="U308" s="32">
        <f t="shared" si="64"/>
        <v>0</v>
      </c>
      <c r="V308" s="34">
        <f t="shared" si="65"/>
        <v>0</v>
      </c>
      <c r="W308" s="32">
        <f t="shared" si="66"/>
        <v>0</v>
      </c>
      <c r="X308" s="34">
        <f t="shared" si="67"/>
        <v>0</v>
      </c>
      <c r="Y308" s="31">
        <f t="shared" si="68"/>
        <v>0</v>
      </c>
      <c r="Z308" s="110">
        <f t="shared" si="69"/>
        <v>0</v>
      </c>
    </row>
    <row r="309" spans="1:26" ht="17.25" x14ac:dyDescent="0.25">
      <c r="A309" s="46"/>
      <c r="B309" s="47"/>
      <c r="C309" s="47"/>
      <c r="D309" s="48"/>
      <c r="E309" s="49"/>
      <c r="F309" s="50"/>
      <c r="G309" s="50"/>
      <c r="H309" s="51"/>
      <c r="I309" s="51"/>
      <c r="J309" s="27">
        <f t="shared" si="56"/>
        <v>0</v>
      </c>
      <c r="K309" s="119" t="str">
        <f>IF(J309&gt;0,IF(J309&gt;305,"Errore! MAX 305",IF(NETWORKDAYS.INTL(F309,G309,11,'MENU TENDINA'!H$11:H$22)=J309,"ok","Errore! Verificare Giorni")),"")</f>
        <v/>
      </c>
      <c r="L309" s="104" t="str">
        <f>IF(J309&gt;0,NETWORKDAYS.INTL(F309,G309,11,'MENU TENDINA'!$H$11:$H$22),"")</f>
        <v/>
      </c>
      <c r="M309" s="85"/>
      <c r="N309" s="28">
        <f t="shared" si="57"/>
        <v>0</v>
      </c>
      <c r="O309" s="29">
        <f t="shared" si="58"/>
        <v>0</v>
      </c>
      <c r="P309" s="29">
        <f t="shared" si="59"/>
        <v>0</v>
      </c>
      <c r="Q309" s="29">
        <f t="shared" si="60"/>
        <v>0</v>
      </c>
      <c r="R309" s="30">
        <f t="shared" si="61"/>
        <v>0</v>
      </c>
      <c r="S309" s="95">
        <f t="shared" si="62"/>
        <v>0</v>
      </c>
      <c r="T309" s="32">
        <f t="shared" si="63"/>
        <v>0</v>
      </c>
      <c r="U309" s="32">
        <f t="shared" si="64"/>
        <v>0</v>
      </c>
      <c r="V309" s="34">
        <f t="shared" si="65"/>
        <v>0</v>
      </c>
      <c r="W309" s="32">
        <f t="shared" si="66"/>
        <v>0</v>
      </c>
      <c r="X309" s="34">
        <f t="shared" si="67"/>
        <v>0</v>
      </c>
      <c r="Y309" s="31">
        <f t="shared" si="68"/>
        <v>0</v>
      </c>
      <c r="Z309" s="110">
        <f t="shared" si="69"/>
        <v>0</v>
      </c>
    </row>
    <row r="310" spans="1:26" ht="17.25" x14ac:dyDescent="0.25">
      <c r="A310" s="46"/>
      <c r="B310" s="47"/>
      <c r="C310" s="47"/>
      <c r="D310" s="48"/>
      <c r="E310" s="49"/>
      <c r="F310" s="50"/>
      <c r="G310" s="50"/>
      <c r="H310" s="51"/>
      <c r="I310" s="51"/>
      <c r="J310" s="27">
        <f t="shared" si="56"/>
        <v>0</v>
      </c>
      <c r="K310" s="119" t="str">
        <f>IF(J310&gt;0,IF(J310&gt;305,"Errore! MAX 305",IF(NETWORKDAYS.INTL(F310,G310,11,'MENU TENDINA'!H$11:H$22)=J310,"ok","Errore! Verificare Giorni")),"")</f>
        <v/>
      </c>
      <c r="L310" s="104" t="str">
        <f>IF(J310&gt;0,NETWORKDAYS.INTL(F310,G310,11,'MENU TENDINA'!$H$11:$H$22),"")</f>
        <v/>
      </c>
      <c r="M310" s="85"/>
      <c r="N310" s="28">
        <f t="shared" si="57"/>
        <v>0</v>
      </c>
      <c r="O310" s="29">
        <f t="shared" si="58"/>
        <v>0</v>
      </c>
      <c r="P310" s="29">
        <f t="shared" si="59"/>
        <v>0</v>
      </c>
      <c r="Q310" s="29">
        <f t="shared" si="60"/>
        <v>0</v>
      </c>
      <c r="R310" s="30">
        <f t="shared" si="61"/>
        <v>0</v>
      </c>
      <c r="S310" s="95">
        <f t="shared" si="62"/>
        <v>0</v>
      </c>
      <c r="T310" s="32">
        <f t="shared" si="63"/>
        <v>0</v>
      </c>
      <c r="U310" s="32">
        <f t="shared" si="64"/>
        <v>0</v>
      </c>
      <c r="V310" s="34">
        <f t="shared" si="65"/>
        <v>0</v>
      </c>
      <c r="W310" s="32">
        <f t="shared" si="66"/>
        <v>0</v>
      </c>
      <c r="X310" s="34">
        <f t="shared" si="67"/>
        <v>0</v>
      </c>
      <c r="Y310" s="31">
        <f t="shared" si="68"/>
        <v>0</v>
      </c>
      <c r="Z310" s="110">
        <f t="shared" si="69"/>
        <v>0</v>
      </c>
    </row>
    <row r="311" spans="1:26" ht="17.25" x14ac:dyDescent="0.25">
      <c r="A311" s="46"/>
      <c r="B311" s="47"/>
      <c r="C311" s="47"/>
      <c r="D311" s="48"/>
      <c r="E311" s="49"/>
      <c r="F311" s="50"/>
      <c r="G311" s="50"/>
      <c r="H311" s="51"/>
      <c r="I311" s="51"/>
      <c r="J311" s="27">
        <f t="shared" si="56"/>
        <v>0</v>
      </c>
      <c r="K311" s="119" t="str">
        <f>IF(J311&gt;0,IF(J311&gt;305,"Errore! MAX 305",IF(NETWORKDAYS.INTL(F311,G311,11,'MENU TENDINA'!H$11:H$22)=J311,"ok","Errore! Verificare Giorni")),"")</f>
        <v/>
      </c>
      <c r="L311" s="104" t="str">
        <f>IF(J311&gt;0,NETWORKDAYS.INTL(F311,G311,11,'MENU TENDINA'!$H$11:$H$22),"")</f>
        <v/>
      </c>
      <c r="M311" s="85"/>
      <c r="N311" s="28">
        <f t="shared" si="57"/>
        <v>0</v>
      </c>
      <c r="O311" s="29">
        <f t="shared" si="58"/>
        <v>0</v>
      </c>
      <c r="P311" s="29">
        <f t="shared" si="59"/>
        <v>0</v>
      </c>
      <c r="Q311" s="29">
        <f t="shared" si="60"/>
        <v>0</v>
      </c>
      <c r="R311" s="30">
        <f t="shared" si="61"/>
        <v>0</v>
      </c>
      <c r="S311" s="95">
        <f t="shared" si="62"/>
        <v>0</v>
      </c>
      <c r="T311" s="32">
        <f t="shared" si="63"/>
        <v>0</v>
      </c>
      <c r="U311" s="32">
        <f t="shared" si="64"/>
        <v>0</v>
      </c>
      <c r="V311" s="34">
        <f t="shared" si="65"/>
        <v>0</v>
      </c>
      <c r="W311" s="32">
        <f t="shared" si="66"/>
        <v>0</v>
      </c>
      <c r="X311" s="34">
        <f t="shared" si="67"/>
        <v>0</v>
      </c>
      <c r="Y311" s="31">
        <f t="shared" si="68"/>
        <v>0</v>
      </c>
      <c r="Z311" s="110">
        <f t="shared" si="69"/>
        <v>0</v>
      </c>
    </row>
    <row r="312" spans="1:26" ht="17.25" x14ac:dyDescent="0.25">
      <c r="A312" s="46"/>
      <c r="B312" s="47"/>
      <c r="C312" s="47"/>
      <c r="D312" s="48"/>
      <c r="E312" s="49"/>
      <c r="F312" s="50"/>
      <c r="G312" s="50"/>
      <c r="H312" s="51"/>
      <c r="I312" s="51"/>
      <c r="J312" s="27">
        <f t="shared" si="56"/>
        <v>0</v>
      </c>
      <c r="K312" s="119" t="str">
        <f>IF(J312&gt;0,IF(J312&gt;305,"Errore! MAX 305",IF(NETWORKDAYS.INTL(F312,G312,11,'MENU TENDINA'!H$11:H$22)=J312,"ok","Errore! Verificare Giorni")),"")</f>
        <v/>
      </c>
      <c r="L312" s="104" t="str">
        <f>IF(J312&gt;0,NETWORKDAYS.INTL(F312,G312,11,'MENU TENDINA'!$H$11:$H$22),"")</f>
        <v/>
      </c>
      <c r="M312" s="85"/>
      <c r="N312" s="28">
        <f t="shared" si="57"/>
        <v>0</v>
      </c>
      <c r="O312" s="29">
        <f t="shared" si="58"/>
        <v>0</v>
      </c>
      <c r="P312" s="29">
        <f t="shared" si="59"/>
        <v>0</v>
      </c>
      <c r="Q312" s="29">
        <f t="shared" si="60"/>
        <v>0</v>
      </c>
      <c r="R312" s="30">
        <f t="shared" si="61"/>
        <v>0</v>
      </c>
      <c r="S312" s="95">
        <f t="shared" si="62"/>
        <v>0</v>
      </c>
      <c r="T312" s="32">
        <f t="shared" si="63"/>
        <v>0</v>
      </c>
      <c r="U312" s="32">
        <f t="shared" si="64"/>
        <v>0</v>
      </c>
      <c r="V312" s="34">
        <f t="shared" si="65"/>
        <v>0</v>
      </c>
      <c r="W312" s="32">
        <f t="shared" si="66"/>
        <v>0</v>
      </c>
      <c r="X312" s="34">
        <f t="shared" si="67"/>
        <v>0</v>
      </c>
      <c r="Y312" s="31">
        <f t="shared" si="68"/>
        <v>0</v>
      </c>
      <c r="Z312" s="110">
        <f t="shared" si="69"/>
        <v>0</v>
      </c>
    </row>
    <row r="313" spans="1:26" ht="17.25" x14ac:dyDescent="0.25">
      <c r="A313" s="46"/>
      <c r="B313" s="47"/>
      <c r="C313" s="47"/>
      <c r="D313" s="48"/>
      <c r="E313" s="49"/>
      <c r="F313" s="50"/>
      <c r="G313" s="50"/>
      <c r="H313" s="51"/>
      <c r="I313" s="51"/>
      <c r="J313" s="27">
        <f t="shared" si="56"/>
        <v>0</v>
      </c>
      <c r="K313" s="119" t="str">
        <f>IF(J313&gt;0,IF(J313&gt;305,"Errore! MAX 305",IF(NETWORKDAYS.INTL(F313,G313,11,'MENU TENDINA'!H$11:H$22)=J313,"ok","Errore! Verificare Giorni")),"")</f>
        <v/>
      </c>
      <c r="L313" s="104" t="str">
        <f>IF(J313&gt;0,NETWORKDAYS.INTL(F313,G313,11,'MENU TENDINA'!$H$11:$H$22),"")</f>
        <v/>
      </c>
      <c r="M313" s="85"/>
      <c r="N313" s="28">
        <f t="shared" si="57"/>
        <v>0</v>
      </c>
      <c r="O313" s="29">
        <f t="shared" si="58"/>
        <v>0</v>
      </c>
      <c r="P313" s="29">
        <f t="shared" si="59"/>
        <v>0</v>
      </c>
      <c r="Q313" s="29">
        <f t="shared" si="60"/>
        <v>0</v>
      </c>
      <c r="R313" s="30">
        <f t="shared" si="61"/>
        <v>0</v>
      </c>
      <c r="S313" s="95">
        <f t="shared" si="62"/>
        <v>0</v>
      </c>
      <c r="T313" s="32">
        <f t="shared" si="63"/>
        <v>0</v>
      </c>
      <c r="U313" s="32">
        <f t="shared" si="64"/>
        <v>0</v>
      </c>
      <c r="V313" s="34">
        <f t="shared" si="65"/>
        <v>0</v>
      </c>
      <c r="W313" s="32">
        <f t="shared" si="66"/>
        <v>0</v>
      </c>
      <c r="X313" s="34">
        <f t="shared" si="67"/>
        <v>0</v>
      </c>
      <c r="Y313" s="31">
        <f t="shared" si="68"/>
        <v>0</v>
      </c>
      <c r="Z313" s="110">
        <f t="shared" si="69"/>
        <v>0</v>
      </c>
    </row>
    <row r="314" spans="1:26" ht="17.25" x14ac:dyDescent="0.25">
      <c r="A314" s="46"/>
      <c r="B314" s="47"/>
      <c r="C314" s="47"/>
      <c r="D314" s="48"/>
      <c r="E314" s="49"/>
      <c r="F314" s="50"/>
      <c r="G314" s="50"/>
      <c r="H314" s="51"/>
      <c r="I314" s="51"/>
      <c r="J314" s="27">
        <f t="shared" si="56"/>
        <v>0</v>
      </c>
      <c r="K314" s="119" t="str">
        <f>IF(J314&gt;0,IF(J314&gt;305,"Errore! MAX 305",IF(NETWORKDAYS.INTL(F314,G314,11,'MENU TENDINA'!H$11:H$22)=J314,"ok","Errore! Verificare Giorni")),"")</f>
        <v/>
      </c>
      <c r="L314" s="104" t="str">
        <f>IF(J314&gt;0,NETWORKDAYS.INTL(F314,G314,11,'MENU TENDINA'!$H$11:$H$22),"")</f>
        <v/>
      </c>
      <c r="M314" s="85"/>
      <c r="N314" s="28">
        <f t="shared" si="57"/>
        <v>0</v>
      </c>
      <c r="O314" s="29">
        <f t="shared" si="58"/>
        <v>0</v>
      </c>
      <c r="P314" s="29">
        <f t="shared" si="59"/>
        <v>0</v>
      </c>
      <c r="Q314" s="29">
        <f t="shared" si="60"/>
        <v>0</v>
      </c>
      <c r="R314" s="30">
        <f t="shared" si="61"/>
        <v>0</v>
      </c>
      <c r="S314" s="95">
        <f t="shared" si="62"/>
        <v>0</v>
      </c>
      <c r="T314" s="32">
        <f t="shared" si="63"/>
        <v>0</v>
      </c>
      <c r="U314" s="32">
        <f t="shared" si="64"/>
        <v>0</v>
      </c>
      <c r="V314" s="34">
        <f t="shared" si="65"/>
        <v>0</v>
      </c>
      <c r="W314" s="32">
        <f t="shared" si="66"/>
        <v>0</v>
      </c>
      <c r="X314" s="34">
        <f t="shared" si="67"/>
        <v>0</v>
      </c>
      <c r="Y314" s="31">
        <f t="shared" si="68"/>
        <v>0</v>
      </c>
      <c r="Z314" s="110">
        <f t="shared" si="69"/>
        <v>0</v>
      </c>
    </row>
    <row r="315" spans="1:26" ht="17.25" x14ac:dyDescent="0.25">
      <c r="A315" s="46"/>
      <c r="B315" s="47"/>
      <c r="C315" s="47"/>
      <c r="D315" s="48"/>
      <c r="E315" s="49"/>
      <c r="F315" s="50"/>
      <c r="G315" s="50"/>
      <c r="H315" s="51"/>
      <c r="I315" s="51"/>
      <c r="J315" s="27">
        <f t="shared" si="56"/>
        <v>0</v>
      </c>
      <c r="K315" s="119" t="str">
        <f>IF(J315&gt;0,IF(J315&gt;305,"Errore! MAX 305",IF(NETWORKDAYS.INTL(F315,G315,11,'MENU TENDINA'!H$11:H$22)=J315,"ok","Errore! Verificare Giorni")),"")</f>
        <v/>
      </c>
      <c r="L315" s="104" t="str">
        <f>IF(J315&gt;0,NETWORKDAYS.INTL(F315,G315,11,'MENU TENDINA'!$H$11:$H$22),"")</f>
        <v/>
      </c>
      <c r="M315" s="85"/>
      <c r="N315" s="28">
        <f t="shared" si="57"/>
        <v>0</v>
      </c>
      <c r="O315" s="29">
        <f t="shared" si="58"/>
        <v>0</v>
      </c>
      <c r="P315" s="29">
        <f t="shared" si="59"/>
        <v>0</v>
      </c>
      <c r="Q315" s="29">
        <f t="shared" si="60"/>
        <v>0</v>
      </c>
      <c r="R315" s="30">
        <f t="shared" si="61"/>
        <v>0</v>
      </c>
      <c r="S315" s="95">
        <f t="shared" si="62"/>
        <v>0</v>
      </c>
      <c r="T315" s="32">
        <f t="shared" si="63"/>
        <v>0</v>
      </c>
      <c r="U315" s="32">
        <f t="shared" si="64"/>
        <v>0</v>
      </c>
      <c r="V315" s="34">
        <f t="shared" si="65"/>
        <v>0</v>
      </c>
      <c r="W315" s="32">
        <f t="shared" si="66"/>
        <v>0</v>
      </c>
      <c r="X315" s="34">
        <f t="shared" si="67"/>
        <v>0</v>
      </c>
      <c r="Y315" s="31">
        <f t="shared" si="68"/>
        <v>0</v>
      </c>
      <c r="Z315" s="110">
        <f t="shared" si="69"/>
        <v>0</v>
      </c>
    </row>
    <row r="316" spans="1:26" ht="17.25" x14ac:dyDescent="0.25">
      <c r="A316" s="46"/>
      <c r="B316" s="47"/>
      <c r="C316" s="47"/>
      <c r="D316" s="48"/>
      <c r="E316" s="49"/>
      <c r="F316" s="50"/>
      <c r="G316" s="50"/>
      <c r="H316" s="51"/>
      <c r="I316" s="51"/>
      <c r="J316" s="27">
        <f t="shared" si="56"/>
        <v>0</v>
      </c>
      <c r="K316" s="119" t="str">
        <f>IF(J316&gt;0,IF(J316&gt;305,"Errore! MAX 305",IF(NETWORKDAYS.INTL(F316,G316,11,'MENU TENDINA'!H$11:H$22)=J316,"ok","Errore! Verificare Giorni")),"")</f>
        <v/>
      </c>
      <c r="L316" s="104" t="str">
        <f>IF(J316&gt;0,NETWORKDAYS.INTL(F316,G316,11,'MENU TENDINA'!$H$11:$H$22),"")</f>
        <v/>
      </c>
      <c r="M316" s="85"/>
      <c r="N316" s="28">
        <f t="shared" si="57"/>
        <v>0</v>
      </c>
      <c r="O316" s="29">
        <f t="shared" si="58"/>
        <v>0</v>
      </c>
      <c r="P316" s="29">
        <f t="shared" si="59"/>
        <v>0</v>
      </c>
      <c r="Q316" s="29">
        <f t="shared" si="60"/>
        <v>0</v>
      </c>
      <c r="R316" s="30">
        <f t="shared" si="61"/>
        <v>0</v>
      </c>
      <c r="S316" s="95">
        <f t="shared" si="62"/>
        <v>0</v>
      </c>
      <c r="T316" s="32">
        <f t="shared" si="63"/>
        <v>0</v>
      </c>
      <c r="U316" s="32">
        <f t="shared" si="64"/>
        <v>0</v>
      </c>
      <c r="V316" s="34">
        <f t="shared" si="65"/>
        <v>0</v>
      </c>
      <c r="W316" s="32">
        <f t="shared" si="66"/>
        <v>0</v>
      </c>
      <c r="X316" s="34">
        <f t="shared" si="67"/>
        <v>0</v>
      </c>
      <c r="Y316" s="31">
        <f t="shared" si="68"/>
        <v>0</v>
      </c>
      <c r="Z316" s="110">
        <f t="shared" si="69"/>
        <v>0</v>
      </c>
    </row>
    <row r="317" spans="1:26" ht="17.25" x14ac:dyDescent="0.25">
      <c r="A317" s="46"/>
      <c r="B317" s="47"/>
      <c r="C317" s="47"/>
      <c r="D317" s="48"/>
      <c r="E317" s="49"/>
      <c r="F317" s="50"/>
      <c r="G317" s="50"/>
      <c r="H317" s="51"/>
      <c r="I317" s="51"/>
      <c r="J317" s="27">
        <f t="shared" si="56"/>
        <v>0</v>
      </c>
      <c r="K317" s="119" t="str">
        <f>IF(J317&gt;0,IF(J317&gt;305,"Errore! MAX 305",IF(NETWORKDAYS.INTL(F317,G317,11,'MENU TENDINA'!H$11:H$22)=J317,"ok","Errore! Verificare Giorni")),"")</f>
        <v/>
      </c>
      <c r="L317" s="104" t="str">
        <f>IF(J317&gt;0,NETWORKDAYS.INTL(F317,G317,11,'MENU TENDINA'!$H$11:$H$22),"")</f>
        <v/>
      </c>
      <c r="M317" s="85"/>
      <c r="N317" s="28">
        <f t="shared" si="57"/>
        <v>0</v>
      </c>
      <c r="O317" s="29">
        <f t="shared" si="58"/>
        <v>0</v>
      </c>
      <c r="P317" s="29">
        <f t="shared" si="59"/>
        <v>0</v>
      </c>
      <c r="Q317" s="29">
        <f t="shared" si="60"/>
        <v>0</v>
      </c>
      <c r="R317" s="30">
        <f t="shared" si="61"/>
        <v>0</v>
      </c>
      <c r="S317" s="95">
        <f t="shared" si="62"/>
        <v>0</v>
      </c>
      <c r="T317" s="32">
        <f t="shared" si="63"/>
        <v>0</v>
      </c>
      <c r="U317" s="32">
        <f t="shared" si="64"/>
        <v>0</v>
      </c>
      <c r="V317" s="34">
        <f t="shared" si="65"/>
        <v>0</v>
      </c>
      <c r="W317" s="32">
        <f t="shared" si="66"/>
        <v>0</v>
      </c>
      <c r="X317" s="34">
        <f t="shared" si="67"/>
        <v>0</v>
      </c>
      <c r="Y317" s="31">
        <f t="shared" si="68"/>
        <v>0</v>
      </c>
      <c r="Z317" s="110">
        <f t="shared" si="69"/>
        <v>0</v>
      </c>
    </row>
    <row r="318" spans="1:26" ht="17.25" x14ac:dyDescent="0.25">
      <c r="A318" s="46"/>
      <c r="B318" s="47"/>
      <c r="C318" s="47"/>
      <c r="D318" s="48"/>
      <c r="E318" s="49"/>
      <c r="F318" s="50"/>
      <c r="G318" s="50"/>
      <c r="H318" s="51"/>
      <c r="I318" s="51"/>
      <c r="J318" s="27">
        <f t="shared" si="56"/>
        <v>0</v>
      </c>
      <c r="K318" s="119" t="str">
        <f>IF(J318&gt;0,IF(J318&gt;305,"Errore! MAX 305",IF(NETWORKDAYS.INTL(F318,G318,11,'MENU TENDINA'!H$11:H$22)=J318,"ok","Errore! Verificare Giorni")),"")</f>
        <v/>
      </c>
      <c r="L318" s="104" t="str">
        <f>IF(J318&gt;0,NETWORKDAYS.INTL(F318,G318,11,'MENU TENDINA'!$H$11:$H$22),"")</f>
        <v/>
      </c>
      <c r="M318" s="85"/>
      <c r="N318" s="28">
        <f t="shared" si="57"/>
        <v>0</v>
      </c>
      <c r="O318" s="29">
        <f t="shared" si="58"/>
        <v>0</v>
      </c>
      <c r="P318" s="29">
        <f t="shared" si="59"/>
        <v>0</v>
      </c>
      <c r="Q318" s="29">
        <f t="shared" si="60"/>
        <v>0</v>
      </c>
      <c r="R318" s="30">
        <f t="shared" si="61"/>
        <v>0</v>
      </c>
      <c r="S318" s="95">
        <f t="shared" si="62"/>
        <v>0</v>
      </c>
      <c r="T318" s="32">
        <f t="shared" si="63"/>
        <v>0</v>
      </c>
      <c r="U318" s="32">
        <f t="shared" si="64"/>
        <v>0</v>
      </c>
      <c r="V318" s="34">
        <f t="shared" si="65"/>
        <v>0</v>
      </c>
      <c r="W318" s="32">
        <f t="shared" si="66"/>
        <v>0</v>
      </c>
      <c r="X318" s="34">
        <f t="shared" si="67"/>
        <v>0</v>
      </c>
      <c r="Y318" s="31">
        <f t="shared" si="68"/>
        <v>0</v>
      </c>
      <c r="Z318" s="110">
        <f t="shared" si="69"/>
        <v>0</v>
      </c>
    </row>
    <row r="319" spans="1:26" ht="17.25" x14ac:dyDescent="0.25">
      <c r="A319" s="46"/>
      <c r="B319" s="47"/>
      <c r="C319" s="47"/>
      <c r="D319" s="48"/>
      <c r="E319" s="49"/>
      <c r="F319" s="50"/>
      <c r="G319" s="50"/>
      <c r="H319" s="51"/>
      <c r="I319" s="51"/>
      <c r="J319" s="27">
        <f t="shared" si="56"/>
        <v>0</v>
      </c>
      <c r="K319" s="119" t="str">
        <f>IF(J319&gt;0,IF(J319&gt;305,"Errore! MAX 305",IF(NETWORKDAYS.INTL(F319,G319,11,'MENU TENDINA'!H$11:H$22)=J319,"ok","Errore! Verificare Giorni")),"")</f>
        <v/>
      </c>
      <c r="L319" s="104" t="str">
        <f>IF(J319&gt;0,NETWORKDAYS.INTL(F319,G319,11,'MENU TENDINA'!$H$11:$H$22),"")</f>
        <v/>
      </c>
      <c r="M319" s="85"/>
      <c r="N319" s="28">
        <f t="shared" si="57"/>
        <v>0</v>
      </c>
      <c r="O319" s="29">
        <f t="shared" si="58"/>
        <v>0</v>
      </c>
      <c r="P319" s="29">
        <f t="shared" si="59"/>
        <v>0</v>
      </c>
      <c r="Q319" s="29">
        <f t="shared" si="60"/>
        <v>0</v>
      </c>
      <c r="R319" s="30">
        <f t="shared" si="61"/>
        <v>0</v>
      </c>
      <c r="S319" s="95">
        <f t="shared" si="62"/>
        <v>0</v>
      </c>
      <c r="T319" s="32">
        <f t="shared" si="63"/>
        <v>0</v>
      </c>
      <c r="U319" s="32">
        <f t="shared" si="64"/>
        <v>0</v>
      </c>
      <c r="V319" s="34">
        <f t="shared" si="65"/>
        <v>0</v>
      </c>
      <c r="W319" s="32">
        <f t="shared" si="66"/>
        <v>0</v>
      </c>
      <c r="X319" s="34">
        <f t="shared" si="67"/>
        <v>0</v>
      </c>
      <c r="Y319" s="31">
        <f t="shared" si="68"/>
        <v>0</v>
      </c>
      <c r="Z319" s="110">
        <f t="shared" si="69"/>
        <v>0</v>
      </c>
    </row>
    <row r="320" spans="1:26" ht="17.25" x14ac:dyDescent="0.25">
      <c r="A320" s="46"/>
      <c r="B320" s="47"/>
      <c r="C320" s="47"/>
      <c r="D320" s="48"/>
      <c r="E320" s="49"/>
      <c r="F320" s="50"/>
      <c r="G320" s="50"/>
      <c r="H320" s="51"/>
      <c r="I320" s="51"/>
      <c r="J320" s="27">
        <f t="shared" si="56"/>
        <v>0</v>
      </c>
      <c r="K320" s="119" t="str">
        <f>IF(J320&gt;0,IF(J320&gt;305,"Errore! MAX 305",IF(NETWORKDAYS.INTL(F320,G320,11,'MENU TENDINA'!H$11:H$22)=J320,"ok","Errore! Verificare Giorni")),"")</f>
        <v/>
      </c>
      <c r="L320" s="104" t="str">
        <f>IF(J320&gt;0,NETWORKDAYS.INTL(F320,G320,11,'MENU TENDINA'!$H$11:$H$22),"")</f>
        <v/>
      </c>
      <c r="M320" s="85"/>
      <c r="N320" s="28">
        <f t="shared" si="57"/>
        <v>0</v>
      </c>
      <c r="O320" s="29">
        <f t="shared" si="58"/>
        <v>0</v>
      </c>
      <c r="P320" s="29">
        <f t="shared" si="59"/>
        <v>0</v>
      </c>
      <c r="Q320" s="29">
        <f t="shared" si="60"/>
        <v>0</v>
      </c>
      <c r="R320" s="30">
        <f t="shared" si="61"/>
        <v>0</v>
      </c>
      <c r="S320" s="95">
        <f t="shared" si="62"/>
        <v>0</v>
      </c>
      <c r="T320" s="32">
        <f t="shared" si="63"/>
        <v>0</v>
      </c>
      <c r="U320" s="32">
        <f t="shared" si="64"/>
        <v>0</v>
      </c>
      <c r="V320" s="34">
        <f t="shared" si="65"/>
        <v>0</v>
      </c>
      <c r="W320" s="32">
        <f t="shared" si="66"/>
        <v>0</v>
      </c>
      <c r="X320" s="34">
        <f t="shared" si="67"/>
        <v>0</v>
      </c>
      <c r="Y320" s="31">
        <f t="shared" si="68"/>
        <v>0</v>
      </c>
      <c r="Z320" s="110">
        <f t="shared" si="69"/>
        <v>0</v>
      </c>
    </row>
    <row r="321" spans="1:26" ht="17.25" x14ac:dyDescent="0.25">
      <c r="A321" s="46"/>
      <c r="B321" s="47"/>
      <c r="C321" s="47"/>
      <c r="D321" s="48"/>
      <c r="E321" s="49"/>
      <c r="F321" s="50"/>
      <c r="G321" s="50"/>
      <c r="H321" s="51"/>
      <c r="I321" s="51"/>
      <c r="J321" s="27">
        <f t="shared" si="56"/>
        <v>0</v>
      </c>
      <c r="K321" s="119" t="str">
        <f>IF(J321&gt;0,IF(J321&gt;305,"Errore! MAX 305",IF(NETWORKDAYS.INTL(F321,G321,11,'MENU TENDINA'!H$11:H$22)=J321,"ok","Errore! Verificare Giorni")),"")</f>
        <v/>
      </c>
      <c r="L321" s="104" t="str">
        <f>IF(J321&gt;0,NETWORKDAYS.INTL(F321,G321,11,'MENU TENDINA'!$H$11:$H$22),"")</f>
        <v/>
      </c>
      <c r="M321" s="85"/>
      <c r="N321" s="28">
        <f t="shared" si="57"/>
        <v>0</v>
      </c>
      <c r="O321" s="29">
        <f t="shared" si="58"/>
        <v>0</v>
      </c>
      <c r="P321" s="29">
        <f t="shared" si="59"/>
        <v>0</v>
      </c>
      <c r="Q321" s="29">
        <f t="shared" si="60"/>
        <v>0</v>
      </c>
      <c r="R321" s="30">
        <f t="shared" si="61"/>
        <v>0</v>
      </c>
      <c r="S321" s="95">
        <f t="shared" si="62"/>
        <v>0</v>
      </c>
      <c r="T321" s="32">
        <f t="shared" si="63"/>
        <v>0</v>
      </c>
      <c r="U321" s="32">
        <f t="shared" si="64"/>
        <v>0</v>
      </c>
      <c r="V321" s="34">
        <f t="shared" si="65"/>
        <v>0</v>
      </c>
      <c r="W321" s="32">
        <f t="shared" si="66"/>
        <v>0</v>
      </c>
      <c r="X321" s="34">
        <f t="shared" si="67"/>
        <v>0</v>
      </c>
      <c r="Y321" s="31">
        <f t="shared" si="68"/>
        <v>0</v>
      </c>
      <c r="Z321" s="110">
        <f t="shared" si="69"/>
        <v>0</v>
      </c>
    </row>
    <row r="322" spans="1:26" ht="17.25" x14ac:dyDescent="0.25">
      <c r="A322" s="46"/>
      <c r="B322" s="47"/>
      <c r="C322" s="47"/>
      <c r="D322" s="48"/>
      <c r="E322" s="49"/>
      <c r="F322" s="50"/>
      <c r="G322" s="50"/>
      <c r="H322" s="51"/>
      <c r="I322" s="51"/>
      <c r="J322" s="27">
        <f t="shared" si="56"/>
        <v>0</v>
      </c>
      <c r="K322" s="119" t="str">
        <f>IF(J322&gt;0,IF(J322&gt;305,"Errore! MAX 305",IF(NETWORKDAYS.INTL(F322,G322,11,'MENU TENDINA'!H$11:H$22)=J322,"ok","Errore! Verificare Giorni")),"")</f>
        <v/>
      </c>
      <c r="L322" s="104" t="str">
        <f>IF(J322&gt;0,NETWORKDAYS.INTL(F322,G322,11,'MENU TENDINA'!$H$11:$H$22),"")</f>
        <v/>
      </c>
      <c r="M322" s="85"/>
      <c r="N322" s="28">
        <f t="shared" si="57"/>
        <v>0</v>
      </c>
      <c r="O322" s="29">
        <f t="shared" si="58"/>
        <v>0</v>
      </c>
      <c r="P322" s="29">
        <f t="shared" si="59"/>
        <v>0</v>
      </c>
      <c r="Q322" s="29">
        <f t="shared" si="60"/>
        <v>0</v>
      </c>
      <c r="R322" s="30">
        <f t="shared" si="61"/>
        <v>0</v>
      </c>
      <c r="S322" s="95">
        <f t="shared" si="62"/>
        <v>0</v>
      </c>
      <c r="T322" s="32">
        <f t="shared" si="63"/>
        <v>0</v>
      </c>
      <c r="U322" s="32">
        <f t="shared" si="64"/>
        <v>0</v>
      </c>
      <c r="V322" s="34">
        <f t="shared" si="65"/>
        <v>0</v>
      </c>
      <c r="W322" s="32">
        <f t="shared" si="66"/>
        <v>0</v>
      </c>
      <c r="X322" s="34">
        <f t="shared" si="67"/>
        <v>0</v>
      </c>
      <c r="Y322" s="31">
        <f t="shared" si="68"/>
        <v>0</v>
      </c>
      <c r="Z322" s="110">
        <f t="shared" si="69"/>
        <v>0</v>
      </c>
    </row>
    <row r="323" spans="1:26" ht="17.25" x14ac:dyDescent="0.25">
      <c r="A323" s="46"/>
      <c r="B323" s="47"/>
      <c r="C323" s="47"/>
      <c r="D323" s="48"/>
      <c r="E323" s="49"/>
      <c r="F323" s="50"/>
      <c r="G323" s="50"/>
      <c r="H323" s="51"/>
      <c r="I323" s="51"/>
      <c r="J323" s="27">
        <f t="shared" si="56"/>
        <v>0</v>
      </c>
      <c r="K323" s="119" t="str">
        <f>IF(J323&gt;0,IF(J323&gt;305,"Errore! MAX 305",IF(NETWORKDAYS.INTL(F323,G323,11,'MENU TENDINA'!H$11:H$22)=J323,"ok","Errore! Verificare Giorni")),"")</f>
        <v/>
      </c>
      <c r="L323" s="104" t="str">
        <f>IF(J323&gt;0,NETWORKDAYS.INTL(F323,G323,11,'MENU TENDINA'!$H$11:$H$22),"")</f>
        <v/>
      </c>
      <c r="M323" s="85"/>
      <c r="N323" s="28">
        <f t="shared" si="57"/>
        <v>0</v>
      </c>
      <c r="O323" s="29">
        <f t="shared" si="58"/>
        <v>0</v>
      </c>
      <c r="P323" s="29">
        <f t="shared" si="59"/>
        <v>0</v>
      </c>
      <c r="Q323" s="29">
        <f t="shared" si="60"/>
        <v>0</v>
      </c>
      <c r="R323" s="30">
        <f t="shared" si="61"/>
        <v>0</v>
      </c>
      <c r="S323" s="95">
        <f t="shared" si="62"/>
        <v>0</v>
      </c>
      <c r="T323" s="32">
        <f t="shared" si="63"/>
        <v>0</v>
      </c>
      <c r="U323" s="32">
        <f t="shared" si="64"/>
        <v>0</v>
      </c>
      <c r="V323" s="34">
        <f t="shared" si="65"/>
        <v>0</v>
      </c>
      <c r="W323" s="32">
        <f t="shared" si="66"/>
        <v>0</v>
      </c>
      <c r="X323" s="34">
        <f t="shared" si="67"/>
        <v>0</v>
      </c>
      <c r="Y323" s="31">
        <f t="shared" si="68"/>
        <v>0</v>
      </c>
      <c r="Z323" s="110">
        <f t="shared" si="69"/>
        <v>0</v>
      </c>
    </row>
    <row r="324" spans="1:26" ht="17.25" x14ac:dyDescent="0.25">
      <c r="A324" s="46"/>
      <c r="B324" s="47"/>
      <c r="C324" s="47"/>
      <c r="D324" s="48"/>
      <c r="E324" s="49"/>
      <c r="F324" s="50"/>
      <c r="G324" s="50"/>
      <c r="H324" s="51"/>
      <c r="I324" s="51"/>
      <c r="J324" s="27">
        <f t="shared" si="56"/>
        <v>0</v>
      </c>
      <c r="K324" s="119" t="str">
        <f>IF(J324&gt;0,IF(J324&gt;305,"Errore! MAX 305",IF(NETWORKDAYS.INTL(F324,G324,11,'MENU TENDINA'!H$11:H$22)=J324,"ok","Errore! Verificare Giorni")),"")</f>
        <v/>
      </c>
      <c r="L324" s="104" t="str">
        <f>IF(J324&gt;0,NETWORKDAYS.INTL(F324,G324,11,'MENU TENDINA'!$H$11:$H$22),"")</f>
        <v/>
      </c>
      <c r="M324" s="85"/>
      <c r="N324" s="28">
        <f t="shared" si="57"/>
        <v>0</v>
      </c>
      <c r="O324" s="29">
        <f t="shared" si="58"/>
        <v>0</v>
      </c>
      <c r="P324" s="29">
        <f t="shared" si="59"/>
        <v>0</v>
      </c>
      <c r="Q324" s="29">
        <f t="shared" si="60"/>
        <v>0</v>
      </c>
      <c r="R324" s="30">
        <f t="shared" si="61"/>
        <v>0</v>
      </c>
      <c r="S324" s="95">
        <f t="shared" si="62"/>
        <v>0</v>
      </c>
      <c r="T324" s="32">
        <f t="shared" si="63"/>
        <v>0</v>
      </c>
      <c r="U324" s="32">
        <f t="shared" si="64"/>
        <v>0</v>
      </c>
      <c r="V324" s="34">
        <f t="shared" si="65"/>
        <v>0</v>
      </c>
      <c r="W324" s="32">
        <f t="shared" si="66"/>
        <v>0</v>
      </c>
      <c r="X324" s="34">
        <f t="shared" si="67"/>
        <v>0</v>
      </c>
      <c r="Y324" s="31">
        <f t="shared" si="68"/>
        <v>0</v>
      </c>
      <c r="Z324" s="110">
        <f t="shared" si="69"/>
        <v>0</v>
      </c>
    </row>
    <row r="325" spans="1:26" ht="17.25" x14ac:dyDescent="0.25">
      <c r="A325" s="46"/>
      <c r="B325" s="47"/>
      <c r="C325" s="47"/>
      <c r="D325" s="48"/>
      <c r="E325" s="49"/>
      <c r="F325" s="50"/>
      <c r="G325" s="50"/>
      <c r="H325" s="51"/>
      <c r="I325" s="51"/>
      <c r="J325" s="27">
        <f t="shared" si="56"/>
        <v>0</v>
      </c>
      <c r="K325" s="119" t="str">
        <f>IF(J325&gt;0,IF(J325&gt;305,"Errore! MAX 305",IF(NETWORKDAYS.INTL(F325,G325,11,'MENU TENDINA'!H$11:H$22)=J325,"ok","Errore! Verificare Giorni")),"")</f>
        <v/>
      </c>
      <c r="L325" s="104" t="str">
        <f>IF(J325&gt;0,NETWORKDAYS.INTL(F325,G325,11,'MENU TENDINA'!$H$11:$H$22),"")</f>
        <v/>
      </c>
      <c r="M325" s="85"/>
      <c r="N325" s="28">
        <f t="shared" si="57"/>
        <v>0</v>
      </c>
      <c r="O325" s="29">
        <f t="shared" si="58"/>
        <v>0</v>
      </c>
      <c r="P325" s="29">
        <f t="shared" si="59"/>
        <v>0</v>
      </c>
      <c r="Q325" s="29">
        <f t="shared" si="60"/>
        <v>0</v>
      </c>
      <c r="R325" s="30">
        <f t="shared" si="61"/>
        <v>0</v>
      </c>
      <c r="S325" s="95">
        <f t="shared" si="62"/>
        <v>0</v>
      </c>
      <c r="T325" s="32">
        <f t="shared" si="63"/>
        <v>0</v>
      </c>
      <c r="U325" s="32">
        <f t="shared" si="64"/>
        <v>0</v>
      </c>
      <c r="V325" s="34">
        <f t="shared" si="65"/>
        <v>0</v>
      </c>
      <c r="W325" s="32">
        <f t="shared" si="66"/>
        <v>0</v>
      </c>
      <c r="X325" s="34">
        <f t="shared" si="67"/>
        <v>0</v>
      </c>
      <c r="Y325" s="31">
        <f t="shared" si="68"/>
        <v>0</v>
      </c>
      <c r="Z325" s="110">
        <f t="shared" si="69"/>
        <v>0</v>
      </c>
    </row>
    <row r="326" spans="1:26" ht="17.25" x14ac:dyDescent="0.25">
      <c r="A326" s="46"/>
      <c r="B326" s="47"/>
      <c r="C326" s="47"/>
      <c r="D326" s="48"/>
      <c r="E326" s="49"/>
      <c r="F326" s="50"/>
      <c r="G326" s="50"/>
      <c r="H326" s="51"/>
      <c r="I326" s="51"/>
      <c r="J326" s="27">
        <f t="shared" si="56"/>
        <v>0</v>
      </c>
      <c r="K326" s="119" t="str">
        <f>IF(J326&gt;0,IF(J326&gt;305,"Errore! MAX 305",IF(NETWORKDAYS.INTL(F326,G326,11,'MENU TENDINA'!H$11:H$22)=J326,"ok","Errore! Verificare Giorni")),"")</f>
        <v/>
      </c>
      <c r="L326" s="104" t="str">
        <f>IF(J326&gt;0,NETWORKDAYS.INTL(F326,G326,11,'MENU TENDINA'!$H$11:$H$22),"")</f>
        <v/>
      </c>
      <c r="M326" s="85"/>
      <c r="N326" s="28">
        <f t="shared" si="57"/>
        <v>0</v>
      </c>
      <c r="O326" s="29">
        <f t="shared" si="58"/>
        <v>0</v>
      </c>
      <c r="P326" s="29">
        <f t="shared" si="59"/>
        <v>0</v>
      </c>
      <c r="Q326" s="29">
        <f t="shared" si="60"/>
        <v>0</v>
      </c>
      <c r="R326" s="30">
        <f t="shared" si="61"/>
        <v>0</v>
      </c>
      <c r="S326" s="95">
        <f t="shared" si="62"/>
        <v>0</v>
      </c>
      <c r="T326" s="32">
        <f t="shared" si="63"/>
        <v>0</v>
      </c>
      <c r="U326" s="32">
        <f t="shared" si="64"/>
        <v>0</v>
      </c>
      <c r="V326" s="34">
        <f t="shared" si="65"/>
        <v>0</v>
      </c>
      <c r="W326" s="32">
        <f t="shared" si="66"/>
        <v>0</v>
      </c>
      <c r="X326" s="34">
        <f t="shared" si="67"/>
        <v>0</v>
      </c>
      <c r="Y326" s="31">
        <f t="shared" si="68"/>
        <v>0</v>
      </c>
      <c r="Z326" s="110">
        <f t="shared" si="69"/>
        <v>0</v>
      </c>
    </row>
    <row r="327" spans="1:26" ht="17.25" x14ac:dyDescent="0.25">
      <c r="A327" s="46"/>
      <c r="B327" s="47"/>
      <c r="C327" s="47"/>
      <c r="D327" s="48"/>
      <c r="E327" s="49"/>
      <c r="F327" s="50"/>
      <c r="G327" s="50"/>
      <c r="H327" s="51"/>
      <c r="I327" s="51"/>
      <c r="J327" s="27">
        <f t="shared" si="56"/>
        <v>0</v>
      </c>
      <c r="K327" s="119" t="str">
        <f>IF(J327&gt;0,IF(J327&gt;305,"Errore! MAX 305",IF(NETWORKDAYS.INTL(F327,G327,11,'MENU TENDINA'!H$11:H$22)=J327,"ok","Errore! Verificare Giorni")),"")</f>
        <v/>
      </c>
      <c r="L327" s="104" t="str">
        <f>IF(J327&gt;0,NETWORKDAYS.INTL(F327,G327,11,'MENU TENDINA'!$H$11:$H$22),"")</f>
        <v/>
      </c>
      <c r="M327" s="85"/>
      <c r="N327" s="28">
        <f t="shared" si="57"/>
        <v>0</v>
      </c>
      <c r="O327" s="29">
        <f t="shared" si="58"/>
        <v>0</v>
      </c>
      <c r="P327" s="29">
        <f t="shared" si="59"/>
        <v>0</v>
      </c>
      <c r="Q327" s="29">
        <f t="shared" si="60"/>
        <v>0</v>
      </c>
      <c r="R327" s="30">
        <f t="shared" si="61"/>
        <v>0</v>
      </c>
      <c r="S327" s="95">
        <f t="shared" si="62"/>
        <v>0</v>
      </c>
      <c r="T327" s="32">
        <f t="shared" si="63"/>
        <v>0</v>
      </c>
      <c r="U327" s="32">
        <f t="shared" si="64"/>
        <v>0</v>
      </c>
      <c r="V327" s="34">
        <f t="shared" si="65"/>
        <v>0</v>
      </c>
      <c r="W327" s="32">
        <f t="shared" si="66"/>
        <v>0</v>
      </c>
      <c r="X327" s="34">
        <f t="shared" si="67"/>
        <v>0</v>
      </c>
      <c r="Y327" s="31">
        <f t="shared" si="68"/>
        <v>0</v>
      </c>
      <c r="Z327" s="110">
        <f t="shared" si="69"/>
        <v>0</v>
      </c>
    </row>
    <row r="328" spans="1:26" ht="17.25" x14ac:dyDescent="0.25">
      <c r="A328" s="46"/>
      <c r="B328" s="47"/>
      <c r="C328" s="47"/>
      <c r="D328" s="48"/>
      <c r="E328" s="49"/>
      <c r="F328" s="50"/>
      <c r="G328" s="50"/>
      <c r="H328" s="51"/>
      <c r="I328" s="51"/>
      <c r="J328" s="27">
        <f t="shared" ref="J328:J350" si="70">H328+I328</f>
        <v>0</v>
      </c>
      <c r="K328" s="119" t="str">
        <f>IF(J328&gt;0,IF(J328&gt;305,"Errore! MAX 305",IF(NETWORKDAYS.INTL(F328,G328,11,'MENU TENDINA'!H$11:H$22)=J328,"ok","Errore! Verificare Giorni")),"")</f>
        <v/>
      </c>
      <c r="L328" s="104" t="str">
        <f>IF(J328&gt;0,NETWORKDAYS.INTL(F328,G328,11,'MENU TENDINA'!$H$11:$H$22),"")</f>
        <v/>
      </c>
      <c r="M328" s="85"/>
      <c r="N328" s="28">
        <f t="shared" ref="N328:N350" si="71">IF(H328&gt;0,30.78,0)</f>
        <v>0</v>
      </c>
      <c r="O328" s="29">
        <f t="shared" ref="O328:O350" si="72">IF(I328&gt;0,20.29,0)</f>
        <v>0</v>
      </c>
      <c r="P328" s="29">
        <f t="shared" ref="P328:P350" si="73">ROUND(H328*N328,2)</f>
        <v>0</v>
      </c>
      <c r="Q328" s="29">
        <f t="shared" ref="Q328:Q350" si="74">ROUND(I328*O328,2)</f>
        <v>0</v>
      </c>
      <c r="R328" s="30">
        <f t="shared" ref="R328:R350" si="75">ROUND(P328+Q328,2)</f>
        <v>0</v>
      </c>
      <c r="S328" s="95">
        <f t="shared" ref="S328:S350" si="76">IF(M328=0,0,IF((M328&lt;5000),5000,M328))</f>
        <v>0</v>
      </c>
      <c r="T328" s="32">
        <f t="shared" ref="T328:T350" si="77">IF(S328=0,0,ROUND((S328-5000)/(20000-5000),2))</f>
        <v>0</v>
      </c>
      <c r="U328" s="32">
        <f t="shared" ref="U328:U350" si="78">IF(H328&gt;0,ROUND((T328*N328),2),0)</f>
        <v>0</v>
      </c>
      <c r="V328" s="34">
        <f t="shared" ref="V328:V350" si="79">IF(H328&gt;0,ROUND(N328-U328,2),0)</f>
        <v>0</v>
      </c>
      <c r="W328" s="32">
        <f t="shared" ref="W328:W350" si="80">IF(I328&gt;0,(ROUND((T328*O328),2)),0)</f>
        <v>0</v>
      </c>
      <c r="X328" s="34">
        <f t="shared" ref="X328:X350" si="81">IF(I328&gt;0,(ROUND(O328-W328,2)),0)</f>
        <v>0</v>
      </c>
      <c r="Y328" s="31">
        <f t="shared" ref="Y328:Y350" si="82">ROUND((U328*H328)+(W328*I328),2)</f>
        <v>0</v>
      </c>
      <c r="Z328" s="110">
        <f t="shared" ref="Z328:Z350" si="83">ROUND((V328*H328)+(X328*I328),2)</f>
        <v>0</v>
      </c>
    </row>
    <row r="329" spans="1:26" ht="17.25" x14ac:dyDescent="0.25">
      <c r="A329" s="46"/>
      <c r="B329" s="47"/>
      <c r="C329" s="47"/>
      <c r="D329" s="48"/>
      <c r="E329" s="49"/>
      <c r="F329" s="50"/>
      <c r="G329" s="50"/>
      <c r="H329" s="51"/>
      <c r="I329" s="51"/>
      <c r="J329" s="27">
        <f t="shared" si="70"/>
        <v>0</v>
      </c>
      <c r="K329" s="119" t="str">
        <f>IF(J329&gt;0,IF(J329&gt;305,"Errore! MAX 305",IF(NETWORKDAYS.INTL(F329,G329,11,'MENU TENDINA'!H$11:H$22)=J329,"ok","Errore! Verificare Giorni")),"")</f>
        <v/>
      </c>
      <c r="L329" s="104" t="str">
        <f>IF(J329&gt;0,NETWORKDAYS.INTL(F329,G329,11,'MENU TENDINA'!$H$11:$H$22),"")</f>
        <v/>
      </c>
      <c r="M329" s="85"/>
      <c r="N329" s="28">
        <f t="shared" si="71"/>
        <v>0</v>
      </c>
      <c r="O329" s="29">
        <f t="shared" si="72"/>
        <v>0</v>
      </c>
      <c r="P329" s="29">
        <f t="shared" si="73"/>
        <v>0</v>
      </c>
      <c r="Q329" s="29">
        <f t="shared" si="74"/>
        <v>0</v>
      </c>
      <c r="R329" s="30">
        <f t="shared" si="75"/>
        <v>0</v>
      </c>
      <c r="S329" s="95">
        <f t="shared" si="76"/>
        <v>0</v>
      </c>
      <c r="T329" s="32">
        <f t="shared" si="77"/>
        <v>0</v>
      </c>
      <c r="U329" s="32">
        <f t="shared" si="78"/>
        <v>0</v>
      </c>
      <c r="V329" s="34">
        <f t="shared" si="79"/>
        <v>0</v>
      </c>
      <c r="W329" s="32">
        <f t="shared" si="80"/>
        <v>0</v>
      </c>
      <c r="X329" s="34">
        <f t="shared" si="81"/>
        <v>0</v>
      </c>
      <c r="Y329" s="31">
        <f t="shared" si="82"/>
        <v>0</v>
      </c>
      <c r="Z329" s="110">
        <f t="shared" si="83"/>
        <v>0</v>
      </c>
    </row>
    <row r="330" spans="1:26" ht="17.25" x14ac:dyDescent="0.25">
      <c r="A330" s="46"/>
      <c r="B330" s="47"/>
      <c r="C330" s="47"/>
      <c r="D330" s="48"/>
      <c r="E330" s="49"/>
      <c r="F330" s="50"/>
      <c r="G330" s="50"/>
      <c r="H330" s="51"/>
      <c r="I330" s="51"/>
      <c r="J330" s="27">
        <f t="shared" si="70"/>
        <v>0</v>
      </c>
      <c r="K330" s="119" t="str">
        <f>IF(J330&gt;0,IF(J330&gt;305,"Errore! MAX 305",IF(NETWORKDAYS.INTL(F330,G330,11,'MENU TENDINA'!H$11:H$22)=J330,"ok","Errore! Verificare Giorni")),"")</f>
        <v/>
      </c>
      <c r="L330" s="104" t="str">
        <f>IF(J330&gt;0,NETWORKDAYS.INTL(F330,G330,11,'MENU TENDINA'!$H$11:$H$22),"")</f>
        <v/>
      </c>
      <c r="M330" s="85"/>
      <c r="N330" s="28">
        <f t="shared" si="71"/>
        <v>0</v>
      </c>
      <c r="O330" s="29">
        <f t="shared" si="72"/>
        <v>0</v>
      </c>
      <c r="P330" s="29">
        <f t="shared" si="73"/>
        <v>0</v>
      </c>
      <c r="Q330" s="29">
        <f t="shared" si="74"/>
        <v>0</v>
      </c>
      <c r="R330" s="30">
        <f t="shared" si="75"/>
        <v>0</v>
      </c>
      <c r="S330" s="95">
        <f t="shared" si="76"/>
        <v>0</v>
      </c>
      <c r="T330" s="32">
        <f t="shared" si="77"/>
        <v>0</v>
      </c>
      <c r="U330" s="32">
        <f t="shared" si="78"/>
        <v>0</v>
      </c>
      <c r="V330" s="34">
        <f t="shared" si="79"/>
        <v>0</v>
      </c>
      <c r="W330" s="32">
        <f t="shared" si="80"/>
        <v>0</v>
      </c>
      <c r="X330" s="34">
        <f t="shared" si="81"/>
        <v>0</v>
      </c>
      <c r="Y330" s="31">
        <f t="shared" si="82"/>
        <v>0</v>
      </c>
      <c r="Z330" s="110">
        <f t="shared" si="83"/>
        <v>0</v>
      </c>
    </row>
    <row r="331" spans="1:26" ht="17.25" x14ac:dyDescent="0.25">
      <c r="A331" s="46"/>
      <c r="B331" s="47"/>
      <c r="C331" s="47"/>
      <c r="D331" s="48"/>
      <c r="E331" s="49"/>
      <c r="F331" s="50"/>
      <c r="G331" s="50"/>
      <c r="H331" s="51"/>
      <c r="I331" s="51"/>
      <c r="J331" s="27">
        <f t="shared" si="70"/>
        <v>0</v>
      </c>
      <c r="K331" s="119" t="str">
        <f>IF(J331&gt;0,IF(J331&gt;305,"Errore! MAX 305",IF(NETWORKDAYS.INTL(F331,G331,11,'MENU TENDINA'!H$11:H$22)=J331,"ok","Errore! Verificare Giorni")),"")</f>
        <v/>
      </c>
      <c r="L331" s="104" t="str">
        <f>IF(J331&gt;0,NETWORKDAYS.INTL(F331,G331,11,'MENU TENDINA'!$H$11:$H$22),"")</f>
        <v/>
      </c>
      <c r="M331" s="85"/>
      <c r="N331" s="28">
        <f t="shared" si="71"/>
        <v>0</v>
      </c>
      <c r="O331" s="29">
        <f t="shared" si="72"/>
        <v>0</v>
      </c>
      <c r="P331" s="29">
        <f t="shared" si="73"/>
        <v>0</v>
      </c>
      <c r="Q331" s="29">
        <f t="shared" si="74"/>
        <v>0</v>
      </c>
      <c r="R331" s="30">
        <f t="shared" si="75"/>
        <v>0</v>
      </c>
      <c r="S331" s="95">
        <f t="shared" si="76"/>
        <v>0</v>
      </c>
      <c r="T331" s="32">
        <f t="shared" si="77"/>
        <v>0</v>
      </c>
      <c r="U331" s="32">
        <f t="shared" si="78"/>
        <v>0</v>
      </c>
      <c r="V331" s="34">
        <f t="shared" si="79"/>
        <v>0</v>
      </c>
      <c r="W331" s="32">
        <f t="shared" si="80"/>
        <v>0</v>
      </c>
      <c r="X331" s="34">
        <f t="shared" si="81"/>
        <v>0</v>
      </c>
      <c r="Y331" s="31">
        <f t="shared" si="82"/>
        <v>0</v>
      </c>
      <c r="Z331" s="110">
        <f t="shared" si="83"/>
        <v>0</v>
      </c>
    </row>
    <row r="332" spans="1:26" ht="17.25" x14ac:dyDescent="0.25">
      <c r="A332" s="46"/>
      <c r="B332" s="47"/>
      <c r="C332" s="47"/>
      <c r="D332" s="48"/>
      <c r="E332" s="49"/>
      <c r="F332" s="50"/>
      <c r="G332" s="50"/>
      <c r="H332" s="51"/>
      <c r="I332" s="51"/>
      <c r="J332" s="27">
        <f t="shared" si="70"/>
        <v>0</v>
      </c>
      <c r="K332" s="119" t="str">
        <f>IF(J332&gt;0,IF(J332&gt;305,"Errore! MAX 305",IF(NETWORKDAYS.INTL(F332,G332,11,'MENU TENDINA'!H$11:H$22)=J332,"ok","Errore! Verificare Giorni")),"")</f>
        <v/>
      </c>
      <c r="L332" s="104" t="str">
        <f>IF(J332&gt;0,NETWORKDAYS.INTL(F332,G332,11,'MENU TENDINA'!$H$11:$H$22),"")</f>
        <v/>
      </c>
      <c r="M332" s="85"/>
      <c r="N332" s="28">
        <f t="shared" si="71"/>
        <v>0</v>
      </c>
      <c r="O332" s="29">
        <f t="shared" si="72"/>
        <v>0</v>
      </c>
      <c r="P332" s="29">
        <f t="shared" si="73"/>
        <v>0</v>
      </c>
      <c r="Q332" s="29">
        <f t="shared" si="74"/>
        <v>0</v>
      </c>
      <c r="R332" s="30">
        <f t="shared" si="75"/>
        <v>0</v>
      </c>
      <c r="S332" s="95">
        <f t="shared" si="76"/>
        <v>0</v>
      </c>
      <c r="T332" s="32">
        <f t="shared" si="77"/>
        <v>0</v>
      </c>
      <c r="U332" s="32">
        <f t="shared" si="78"/>
        <v>0</v>
      </c>
      <c r="V332" s="34">
        <f t="shared" si="79"/>
        <v>0</v>
      </c>
      <c r="W332" s="32">
        <f t="shared" si="80"/>
        <v>0</v>
      </c>
      <c r="X332" s="34">
        <f t="shared" si="81"/>
        <v>0</v>
      </c>
      <c r="Y332" s="31">
        <f t="shared" si="82"/>
        <v>0</v>
      </c>
      <c r="Z332" s="110">
        <f t="shared" si="83"/>
        <v>0</v>
      </c>
    </row>
    <row r="333" spans="1:26" ht="17.25" x14ac:dyDescent="0.25">
      <c r="A333" s="46"/>
      <c r="B333" s="47"/>
      <c r="C333" s="47"/>
      <c r="D333" s="48"/>
      <c r="E333" s="49"/>
      <c r="F333" s="50"/>
      <c r="G333" s="50"/>
      <c r="H333" s="51"/>
      <c r="I333" s="51"/>
      <c r="J333" s="27">
        <f t="shared" si="70"/>
        <v>0</v>
      </c>
      <c r="K333" s="119" t="str">
        <f>IF(J333&gt;0,IF(J333&gt;305,"Errore! MAX 305",IF(NETWORKDAYS.INTL(F333,G333,11,'MENU TENDINA'!H$11:H$22)=J333,"ok","Errore! Verificare Giorni")),"")</f>
        <v/>
      </c>
      <c r="L333" s="104" t="str">
        <f>IF(J333&gt;0,NETWORKDAYS.INTL(F333,G333,11,'MENU TENDINA'!$H$11:$H$22),"")</f>
        <v/>
      </c>
      <c r="M333" s="85"/>
      <c r="N333" s="28">
        <f t="shared" si="71"/>
        <v>0</v>
      </c>
      <c r="O333" s="29">
        <f t="shared" si="72"/>
        <v>0</v>
      </c>
      <c r="P333" s="29">
        <f t="shared" si="73"/>
        <v>0</v>
      </c>
      <c r="Q333" s="29">
        <f t="shared" si="74"/>
        <v>0</v>
      </c>
      <c r="R333" s="30">
        <f t="shared" si="75"/>
        <v>0</v>
      </c>
      <c r="S333" s="95">
        <f t="shared" si="76"/>
        <v>0</v>
      </c>
      <c r="T333" s="32">
        <f t="shared" si="77"/>
        <v>0</v>
      </c>
      <c r="U333" s="32">
        <f t="shared" si="78"/>
        <v>0</v>
      </c>
      <c r="V333" s="34">
        <f t="shared" si="79"/>
        <v>0</v>
      </c>
      <c r="W333" s="32">
        <f t="shared" si="80"/>
        <v>0</v>
      </c>
      <c r="X333" s="34">
        <f t="shared" si="81"/>
        <v>0</v>
      </c>
      <c r="Y333" s="31">
        <f t="shared" si="82"/>
        <v>0</v>
      </c>
      <c r="Z333" s="110">
        <f t="shared" si="83"/>
        <v>0</v>
      </c>
    </row>
    <row r="334" spans="1:26" ht="17.25" x14ac:dyDescent="0.25">
      <c r="A334" s="46"/>
      <c r="B334" s="47"/>
      <c r="C334" s="47"/>
      <c r="D334" s="48"/>
      <c r="E334" s="49"/>
      <c r="F334" s="50"/>
      <c r="G334" s="50"/>
      <c r="H334" s="51"/>
      <c r="I334" s="51"/>
      <c r="J334" s="27">
        <f t="shared" si="70"/>
        <v>0</v>
      </c>
      <c r="K334" s="119" t="str">
        <f>IF(J334&gt;0,IF(J334&gt;305,"Errore! MAX 305",IF(NETWORKDAYS.INTL(F334,G334,11,'MENU TENDINA'!H$11:H$22)=J334,"ok","Errore! Verificare Giorni")),"")</f>
        <v/>
      </c>
      <c r="L334" s="104" t="str">
        <f>IF(J334&gt;0,NETWORKDAYS.INTL(F334,G334,11,'MENU TENDINA'!$H$11:$H$22),"")</f>
        <v/>
      </c>
      <c r="M334" s="85"/>
      <c r="N334" s="28">
        <f t="shared" si="71"/>
        <v>0</v>
      </c>
      <c r="O334" s="29">
        <f t="shared" si="72"/>
        <v>0</v>
      </c>
      <c r="P334" s="29">
        <f t="shared" si="73"/>
        <v>0</v>
      </c>
      <c r="Q334" s="29">
        <f t="shared" si="74"/>
        <v>0</v>
      </c>
      <c r="R334" s="30">
        <f t="shared" si="75"/>
        <v>0</v>
      </c>
      <c r="S334" s="95">
        <f t="shared" si="76"/>
        <v>0</v>
      </c>
      <c r="T334" s="32">
        <f t="shared" si="77"/>
        <v>0</v>
      </c>
      <c r="U334" s="32">
        <f t="shared" si="78"/>
        <v>0</v>
      </c>
      <c r="V334" s="34">
        <f t="shared" si="79"/>
        <v>0</v>
      </c>
      <c r="W334" s="32">
        <f t="shared" si="80"/>
        <v>0</v>
      </c>
      <c r="X334" s="34">
        <f t="shared" si="81"/>
        <v>0</v>
      </c>
      <c r="Y334" s="31">
        <f t="shared" si="82"/>
        <v>0</v>
      </c>
      <c r="Z334" s="110">
        <f t="shared" si="83"/>
        <v>0</v>
      </c>
    </row>
    <row r="335" spans="1:26" ht="17.25" x14ac:dyDescent="0.25">
      <c r="A335" s="46"/>
      <c r="B335" s="47"/>
      <c r="C335" s="47"/>
      <c r="D335" s="48"/>
      <c r="E335" s="49"/>
      <c r="F335" s="50"/>
      <c r="G335" s="50"/>
      <c r="H335" s="51"/>
      <c r="I335" s="51"/>
      <c r="J335" s="27">
        <f t="shared" si="70"/>
        <v>0</v>
      </c>
      <c r="K335" s="119" t="str">
        <f>IF(J335&gt;0,IF(J335&gt;305,"Errore! MAX 305",IF(NETWORKDAYS.INTL(F335,G335,11,'MENU TENDINA'!H$11:H$22)=J335,"ok","Errore! Verificare Giorni")),"")</f>
        <v/>
      </c>
      <c r="L335" s="104" t="str">
        <f>IF(J335&gt;0,NETWORKDAYS.INTL(F335,G335,11,'MENU TENDINA'!$H$11:$H$22),"")</f>
        <v/>
      </c>
      <c r="M335" s="85"/>
      <c r="N335" s="28">
        <f t="shared" si="71"/>
        <v>0</v>
      </c>
      <c r="O335" s="29">
        <f t="shared" si="72"/>
        <v>0</v>
      </c>
      <c r="P335" s="29">
        <f t="shared" si="73"/>
        <v>0</v>
      </c>
      <c r="Q335" s="29">
        <f t="shared" si="74"/>
        <v>0</v>
      </c>
      <c r="R335" s="30">
        <f t="shared" si="75"/>
        <v>0</v>
      </c>
      <c r="S335" s="95">
        <f t="shared" si="76"/>
        <v>0</v>
      </c>
      <c r="T335" s="32">
        <f t="shared" si="77"/>
        <v>0</v>
      </c>
      <c r="U335" s="32">
        <f t="shared" si="78"/>
        <v>0</v>
      </c>
      <c r="V335" s="34">
        <f t="shared" si="79"/>
        <v>0</v>
      </c>
      <c r="W335" s="32">
        <f t="shared" si="80"/>
        <v>0</v>
      </c>
      <c r="X335" s="34">
        <f t="shared" si="81"/>
        <v>0</v>
      </c>
      <c r="Y335" s="31">
        <f t="shared" si="82"/>
        <v>0</v>
      </c>
      <c r="Z335" s="110">
        <f t="shared" si="83"/>
        <v>0</v>
      </c>
    </row>
    <row r="336" spans="1:26" ht="17.25" x14ac:dyDescent="0.25">
      <c r="A336" s="46"/>
      <c r="B336" s="47"/>
      <c r="C336" s="47"/>
      <c r="D336" s="48"/>
      <c r="E336" s="49"/>
      <c r="F336" s="50"/>
      <c r="G336" s="50"/>
      <c r="H336" s="51"/>
      <c r="I336" s="51"/>
      <c r="J336" s="27">
        <f t="shared" si="70"/>
        <v>0</v>
      </c>
      <c r="K336" s="119" t="str">
        <f>IF(J336&gt;0,IF(J336&gt;305,"Errore! MAX 305",IF(NETWORKDAYS.INTL(F336,G336,11,'MENU TENDINA'!H$11:H$22)=J336,"ok","Errore! Verificare Giorni")),"")</f>
        <v/>
      </c>
      <c r="L336" s="104" t="str">
        <f>IF(J336&gt;0,NETWORKDAYS.INTL(F336,G336,11,'MENU TENDINA'!$H$11:$H$22),"")</f>
        <v/>
      </c>
      <c r="M336" s="85"/>
      <c r="N336" s="28">
        <f t="shared" si="71"/>
        <v>0</v>
      </c>
      <c r="O336" s="29">
        <f t="shared" si="72"/>
        <v>0</v>
      </c>
      <c r="P336" s="29">
        <f t="shared" si="73"/>
        <v>0</v>
      </c>
      <c r="Q336" s="29">
        <f t="shared" si="74"/>
        <v>0</v>
      </c>
      <c r="R336" s="30">
        <f t="shared" si="75"/>
        <v>0</v>
      </c>
      <c r="S336" s="95">
        <f t="shared" si="76"/>
        <v>0</v>
      </c>
      <c r="T336" s="32">
        <f t="shared" si="77"/>
        <v>0</v>
      </c>
      <c r="U336" s="32">
        <f t="shared" si="78"/>
        <v>0</v>
      </c>
      <c r="V336" s="34">
        <f t="shared" si="79"/>
        <v>0</v>
      </c>
      <c r="W336" s="32">
        <f t="shared" si="80"/>
        <v>0</v>
      </c>
      <c r="X336" s="34">
        <f t="shared" si="81"/>
        <v>0</v>
      </c>
      <c r="Y336" s="31">
        <f t="shared" si="82"/>
        <v>0</v>
      </c>
      <c r="Z336" s="110">
        <f t="shared" si="83"/>
        <v>0</v>
      </c>
    </row>
    <row r="337" spans="1:26" ht="17.25" x14ac:dyDescent="0.25">
      <c r="A337" s="46"/>
      <c r="B337" s="47"/>
      <c r="C337" s="47"/>
      <c r="D337" s="48"/>
      <c r="E337" s="49"/>
      <c r="F337" s="50"/>
      <c r="G337" s="50"/>
      <c r="H337" s="51"/>
      <c r="I337" s="51"/>
      <c r="J337" s="27">
        <f t="shared" si="70"/>
        <v>0</v>
      </c>
      <c r="K337" s="119" t="str">
        <f>IF(J337&gt;0,IF(J337&gt;305,"Errore! MAX 305",IF(NETWORKDAYS.INTL(F337,G337,11,'MENU TENDINA'!H$11:H$22)=J337,"ok","Errore! Verificare Giorni")),"")</f>
        <v/>
      </c>
      <c r="L337" s="104" t="str">
        <f>IF(J337&gt;0,NETWORKDAYS.INTL(F337,G337,11,'MENU TENDINA'!$H$11:$H$22),"")</f>
        <v/>
      </c>
      <c r="M337" s="85"/>
      <c r="N337" s="28">
        <f t="shared" si="71"/>
        <v>0</v>
      </c>
      <c r="O337" s="29">
        <f t="shared" si="72"/>
        <v>0</v>
      </c>
      <c r="P337" s="29">
        <f t="shared" si="73"/>
        <v>0</v>
      </c>
      <c r="Q337" s="29">
        <f t="shared" si="74"/>
        <v>0</v>
      </c>
      <c r="R337" s="30">
        <f t="shared" si="75"/>
        <v>0</v>
      </c>
      <c r="S337" s="95">
        <f t="shared" si="76"/>
        <v>0</v>
      </c>
      <c r="T337" s="32">
        <f t="shared" si="77"/>
        <v>0</v>
      </c>
      <c r="U337" s="32">
        <f t="shared" si="78"/>
        <v>0</v>
      </c>
      <c r="V337" s="34">
        <f t="shared" si="79"/>
        <v>0</v>
      </c>
      <c r="W337" s="32">
        <f t="shared" si="80"/>
        <v>0</v>
      </c>
      <c r="X337" s="34">
        <f t="shared" si="81"/>
        <v>0</v>
      </c>
      <c r="Y337" s="31">
        <f t="shared" si="82"/>
        <v>0</v>
      </c>
      <c r="Z337" s="110">
        <f t="shared" si="83"/>
        <v>0</v>
      </c>
    </row>
    <row r="338" spans="1:26" ht="17.25" x14ac:dyDescent="0.25">
      <c r="A338" s="46"/>
      <c r="B338" s="47"/>
      <c r="C338" s="47"/>
      <c r="D338" s="48"/>
      <c r="E338" s="49"/>
      <c r="F338" s="50"/>
      <c r="G338" s="50"/>
      <c r="H338" s="51"/>
      <c r="I338" s="51"/>
      <c r="J338" s="27">
        <f t="shared" si="70"/>
        <v>0</v>
      </c>
      <c r="K338" s="119" t="str">
        <f>IF(J338&gt;0,IF(J338&gt;305,"Errore! MAX 305",IF(NETWORKDAYS.INTL(F338,G338,11,'MENU TENDINA'!H$11:H$22)=J338,"ok","Errore! Verificare Giorni")),"")</f>
        <v/>
      </c>
      <c r="L338" s="104" t="str">
        <f>IF(J338&gt;0,NETWORKDAYS.INTL(F338,G338,11,'MENU TENDINA'!$H$11:$H$22),"")</f>
        <v/>
      </c>
      <c r="M338" s="85"/>
      <c r="N338" s="28">
        <f t="shared" si="71"/>
        <v>0</v>
      </c>
      <c r="O338" s="29">
        <f t="shared" si="72"/>
        <v>0</v>
      </c>
      <c r="P338" s="29">
        <f t="shared" si="73"/>
        <v>0</v>
      </c>
      <c r="Q338" s="29">
        <f t="shared" si="74"/>
        <v>0</v>
      </c>
      <c r="R338" s="30">
        <f t="shared" si="75"/>
        <v>0</v>
      </c>
      <c r="S338" s="95">
        <f t="shared" si="76"/>
        <v>0</v>
      </c>
      <c r="T338" s="32">
        <f t="shared" si="77"/>
        <v>0</v>
      </c>
      <c r="U338" s="32">
        <f t="shared" si="78"/>
        <v>0</v>
      </c>
      <c r="V338" s="34">
        <f t="shared" si="79"/>
        <v>0</v>
      </c>
      <c r="W338" s="32">
        <f t="shared" si="80"/>
        <v>0</v>
      </c>
      <c r="X338" s="34">
        <f t="shared" si="81"/>
        <v>0</v>
      </c>
      <c r="Y338" s="31">
        <f t="shared" si="82"/>
        <v>0</v>
      </c>
      <c r="Z338" s="110">
        <f t="shared" si="83"/>
        <v>0</v>
      </c>
    </row>
    <row r="339" spans="1:26" ht="17.25" x14ac:dyDescent="0.25">
      <c r="A339" s="46"/>
      <c r="B339" s="47"/>
      <c r="C339" s="47"/>
      <c r="D339" s="48"/>
      <c r="E339" s="49"/>
      <c r="F339" s="50"/>
      <c r="G339" s="50"/>
      <c r="H339" s="51"/>
      <c r="I339" s="51"/>
      <c r="J339" s="27">
        <f t="shared" si="70"/>
        <v>0</v>
      </c>
      <c r="K339" s="119" t="str">
        <f>IF(J339&gt;0,IF(J339&gt;305,"Errore! MAX 305",IF(NETWORKDAYS.INTL(F339,G339,11,'MENU TENDINA'!H$11:H$22)=J339,"ok","Errore! Verificare Giorni")),"")</f>
        <v/>
      </c>
      <c r="L339" s="104" t="str">
        <f>IF(J339&gt;0,NETWORKDAYS.INTL(F339,G339,11,'MENU TENDINA'!$H$11:$H$22),"")</f>
        <v/>
      </c>
      <c r="M339" s="85"/>
      <c r="N339" s="28">
        <f t="shared" si="71"/>
        <v>0</v>
      </c>
      <c r="O339" s="29">
        <f t="shared" si="72"/>
        <v>0</v>
      </c>
      <c r="P339" s="29">
        <f t="shared" si="73"/>
        <v>0</v>
      </c>
      <c r="Q339" s="29">
        <f t="shared" si="74"/>
        <v>0</v>
      </c>
      <c r="R339" s="30">
        <f t="shared" si="75"/>
        <v>0</v>
      </c>
      <c r="S339" s="95">
        <f t="shared" si="76"/>
        <v>0</v>
      </c>
      <c r="T339" s="32">
        <f t="shared" si="77"/>
        <v>0</v>
      </c>
      <c r="U339" s="32">
        <f t="shared" si="78"/>
        <v>0</v>
      </c>
      <c r="V339" s="34">
        <f t="shared" si="79"/>
        <v>0</v>
      </c>
      <c r="W339" s="32">
        <f t="shared" si="80"/>
        <v>0</v>
      </c>
      <c r="X339" s="34">
        <f t="shared" si="81"/>
        <v>0</v>
      </c>
      <c r="Y339" s="31">
        <f t="shared" si="82"/>
        <v>0</v>
      </c>
      <c r="Z339" s="110">
        <f t="shared" si="83"/>
        <v>0</v>
      </c>
    </row>
    <row r="340" spans="1:26" ht="17.25" x14ac:dyDescent="0.25">
      <c r="A340" s="46"/>
      <c r="B340" s="47"/>
      <c r="C340" s="47"/>
      <c r="D340" s="48"/>
      <c r="E340" s="49"/>
      <c r="F340" s="50"/>
      <c r="G340" s="50"/>
      <c r="H340" s="51"/>
      <c r="I340" s="51"/>
      <c r="J340" s="27">
        <f t="shared" si="70"/>
        <v>0</v>
      </c>
      <c r="K340" s="119" t="str">
        <f>IF(J340&gt;0,IF(J340&gt;305,"Errore! MAX 305",IF(NETWORKDAYS.INTL(F340,G340,11,'MENU TENDINA'!H$11:H$22)=J340,"ok","Errore! Verificare Giorni")),"")</f>
        <v/>
      </c>
      <c r="L340" s="104" t="str">
        <f>IF(J340&gt;0,NETWORKDAYS.INTL(F340,G340,11,'MENU TENDINA'!$H$11:$H$22),"")</f>
        <v/>
      </c>
      <c r="M340" s="85"/>
      <c r="N340" s="28">
        <f t="shared" si="71"/>
        <v>0</v>
      </c>
      <c r="O340" s="29">
        <f t="shared" si="72"/>
        <v>0</v>
      </c>
      <c r="P340" s="29">
        <f t="shared" si="73"/>
        <v>0</v>
      </c>
      <c r="Q340" s="29">
        <f t="shared" si="74"/>
        <v>0</v>
      </c>
      <c r="R340" s="30">
        <f t="shared" si="75"/>
        <v>0</v>
      </c>
      <c r="S340" s="95">
        <f t="shared" si="76"/>
        <v>0</v>
      </c>
      <c r="T340" s="32">
        <f t="shared" si="77"/>
        <v>0</v>
      </c>
      <c r="U340" s="32">
        <f t="shared" si="78"/>
        <v>0</v>
      </c>
      <c r="V340" s="34">
        <f t="shared" si="79"/>
        <v>0</v>
      </c>
      <c r="W340" s="32">
        <f t="shared" si="80"/>
        <v>0</v>
      </c>
      <c r="X340" s="34">
        <f t="shared" si="81"/>
        <v>0</v>
      </c>
      <c r="Y340" s="31">
        <f t="shared" si="82"/>
        <v>0</v>
      </c>
      <c r="Z340" s="110">
        <f t="shared" si="83"/>
        <v>0</v>
      </c>
    </row>
    <row r="341" spans="1:26" ht="17.25" x14ac:dyDescent="0.25">
      <c r="A341" s="46"/>
      <c r="B341" s="47"/>
      <c r="C341" s="47"/>
      <c r="D341" s="48"/>
      <c r="E341" s="49"/>
      <c r="F341" s="50"/>
      <c r="G341" s="50"/>
      <c r="H341" s="51"/>
      <c r="I341" s="51"/>
      <c r="J341" s="27">
        <f t="shared" si="70"/>
        <v>0</v>
      </c>
      <c r="K341" s="119" t="str">
        <f>IF(J341&gt;0,IF(J341&gt;305,"Errore! MAX 305",IF(NETWORKDAYS.INTL(F341,G341,11,'MENU TENDINA'!H$11:H$22)=J341,"ok","Errore! Verificare Giorni")),"")</f>
        <v/>
      </c>
      <c r="L341" s="104" t="str">
        <f>IF(J341&gt;0,NETWORKDAYS.INTL(F341,G341,11,'MENU TENDINA'!$H$11:$H$22),"")</f>
        <v/>
      </c>
      <c r="M341" s="85"/>
      <c r="N341" s="28">
        <f t="shared" si="71"/>
        <v>0</v>
      </c>
      <c r="O341" s="29">
        <f t="shared" si="72"/>
        <v>0</v>
      </c>
      <c r="P341" s="29">
        <f t="shared" si="73"/>
        <v>0</v>
      </c>
      <c r="Q341" s="29">
        <f t="shared" si="74"/>
        <v>0</v>
      </c>
      <c r="R341" s="30">
        <f t="shared" si="75"/>
        <v>0</v>
      </c>
      <c r="S341" s="95">
        <f t="shared" si="76"/>
        <v>0</v>
      </c>
      <c r="T341" s="32">
        <f t="shared" si="77"/>
        <v>0</v>
      </c>
      <c r="U341" s="32">
        <f t="shared" si="78"/>
        <v>0</v>
      </c>
      <c r="V341" s="34">
        <f t="shared" si="79"/>
        <v>0</v>
      </c>
      <c r="W341" s="32">
        <f t="shared" si="80"/>
        <v>0</v>
      </c>
      <c r="X341" s="34">
        <f t="shared" si="81"/>
        <v>0</v>
      </c>
      <c r="Y341" s="31">
        <f t="shared" si="82"/>
        <v>0</v>
      </c>
      <c r="Z341" s="110">
        <f t="shared" si="83"/>
        <v>0</v>
      </c>
    </row>
    <row r="342" spans="1:26" ht="17.25" x14ac:dyDescent="0.25">
      <c r="A342" s="46"/>
      <c r="B342" s="47"/>
      <c r="C342" s="47"/>
      <c r="D342" s="48"/>
      <c r="E342" s="49"/>
      <c r="F342" s="50"/>
      <c r="G342" s="50"/>
      <c r="H342" s="51"/>
      <c r="I342" s="51"/>
      <c r="J342" s="27">
        <f t="shared" si="70"/>
        <v>0</v>
      </c>
      <c r="K342" s="119" t="str">
        <f>IF(J342&gt;0,IF(J342&gt;305,"Errore! MAX 305",IF(NETWORKDAYS.INTL(F342,G342,11,'MENU TENDINA'!H$11:H$22)=J342,"ok","Errore! Verificare Giorni")),"")</f>
        <v/>
      </c>
      <c r="L342" s="104" t="str">
        <f>IF(J342&gt;0,NETWORKDAYS.INTL(F342,G342,11,'MENU TENDINA'!$H$11:$H$22),"")</f>
        <v/>
      </c>
      <c r="M342" s="85"/>
      <c r="N342" s="28">
        <f t="shared" si="71"/>
        <v>0</v>
      </c>
      <c r="O342" s="29">
        <f t="shared" si="72"/>
        <v>0</v>
      </c>
      <c r="P342" s="29">
        <f t="shared" si="73"/>
        <v>0</v>
      </c>
      <c r="Q342" s="29">
        <f t="shared" si="74"/>
        <v>0</v>
      </c>
      <c r="R342" s="30">
        <f t="shared" si="75"/>
        <v>0</v>
      </c>
      <c r="S342" s="95">
        <f t="shared" si="76"/>
        <v>0</v>
      </c>
      <c r="T342" s="32">
        <f t="shared" si="77"/>
        <v>0</v>
      </c>
      <c r="U342" s="32">
        <f t="shared" si="78"/>
        <v>0</v>
      </c>
      <c r="V342" s="34">
        <f t="shared" si="79"/>
        <v>0</v>
      </c>
      <c r="W342" s="32">
        <f t="shared" si="80"/>
        <v>0</v>
      </c>
      <c r="X342" s="34">
        <f t="shared" si="81"/>
        <v>0</v>
      </c>
      <c r="Y342" s="31">
        <f t="shared" si="82"/>
        <v>0</v>
      </c>
      <c r="Z342" s="110">
        <f t="shared" si="83"/>
        <v>0</v>
      </c>
    </row>
    <row r="343" spans="1:26" ht="17.25" x14ac:dyDescent="0.25">
      <c r="A343" s="46"/>
      <c r="B343" s="47"/>
      <c r="C343" s="47"/>
      <c r="D343" s="48"/>
      <c r="E343" s="49"/>
      <c r="F343" s="50"/>
      <c r="G343" s="50"/>
      <c r="H343" s="51"/>
      <c r="I343" s="51"/>
      <c r="J343" s="27">
        <f t="shared" si="70"/>
        <v>0</v>
      </c>
      <c r="K343" s="119" t="str">
        <f>IF(J343&gt;0,IF(J343&gt;305,"Errore! MAX 305",IF(NETWORKDAYS.INTL(F343,G343,11,'MENU TENDINA'!H$11:H$22)=J343,"ok","Errore! Verificare Giorni")),"")</f>
        <v/>
      </c>
      <c r="L343" s="104" t="str">
        <f>IF(J343&gt;0,NETWORKDAYS.INTL(F343,G343,11,'MENU TENDINA'!$H$11:$H$22),"")</f>
        <v/>
      </c>
      <c r="M343" s="85"/>
      <c r="N343" s="28">
        <f t="shared" si="71"/>
        <v>0</v>
      </c>
      <c r="O343" s="29">
        <f t="shared" si="72"/>
        <v>0</v>
      </c>
      <c r="P343" s="29">
        <f t="shared" si="73"/>
        <v>0</v>
      </c>
      <c r="Q343" s="29">
        <f t="shared" si="74"/>
        <v>0</v>
      </c>
      <c r="R343" s="30">
        <f t="shared" si="75"/>
        <v>0</v>
      </c>
      <c r="S343" s="95">
        <f t="shared" si="76"/>
        <v>0</v>
      </c>
      <c r="T343" s="32">
        <f t="shared" si="77"/>
        <v>0</v>
      </c>
      <c r="U343" s="32">
        <f t="shared" si="78"/>
        <v>0</v>
      </c>
      <c r="V343" s="34">
        <f t="shared" si="79"/>
        <v>0</v>
      </c>
      <c r="W343" s="32">
        <f t="shared" si="80"/>
        <v>0</v>
      </c>
      <c r="X343" s="34">
        <f t="shared" si="81"/>
        <v>0</v>
      </c>
      <c r="Y343" s="31">
        <f t="shared" si="82"/>
        <v>0</v>
      </c>
      <c r="Z343" s="110">
        <f t="shared" si="83"/>
        <v>0</v>
      </c>
    </row>
    <row r="344" spans="1:26" ht="17.25" x14ac:dyDescent="0.25">
      <c r="A344" s="46"/>
      <c r="B344" s="47"/>
      <c r="C344" s="47"/>
      <c r="D344" s="48"/>
      <c r="E344" s="49"/>
      <c r="F344" s="50"/>
      <c r="G344" s="50"/>
      <c r="H344" s="51"/>
      <c r="I344" s="51"/>
      <c r="J344" s="27">
        <f t="shared" si="70"/>
        <v>0</v>
      </c>
      <c r="K344" s="119" t="str">
        <f>IF(J344&gt;0,IF(J344&gt;305,"Errore! MAX 305",IF(NETWORKDAYS.INTL(F344,G344,11,'MENU TENDINA'!H$11:H$22)=J344,"ok","Errore! Verificare Giorni")),"")</f>
        <v/>
      </c>
      <c r="L344" s="104" t="str">
        <f>IF(J344&gt;0,NETWORKDAYS.INTL(F344,G344,11,'MENU TENDINA'!$H$11:$H$22),"")</f>
        <v/>
      </c>
      <c r="M344" s="85"/>
      <c r="N344" s="28">
        <f t="shared" si="71"/>
        <v>0</v>
      </c>
      <c r="O344" s="29">
        <f t="shared" si="72"/>
        <v>0</v>
      </c>
      <c r="P344" s="29">
        <f t="shared" si="73"/>
        <v>0</v>
      </c>
      <c r="Q344" s="29">
        <f t="shared" si="74"/>
        <v>0</v>
      </c>
      <c r="R344" s="30">
        <f t="shared" si="75"/>
        <v>0</v>
      </c>
      <c r="S344" s="95">
        <f t="shared" si="76"/>
        <v>0</v>
      </c>
      <c r="T344" s="32">
        <f t="shared" si="77"/>
        <v>0</v>
      </c>
      <c r="U344" s="32">
        <f t="shared" si="78"/>
        <v>0</v>
      </c>
      <c r="V344" s="34">
        <f t="shared" si="79"/>
        <v>0</v>
      </c>
      <c r="W344" s="32">
        <f t="shared" si="80"/>
        <v>0</v>
      </c>
      <c r="X344" s="34">
        <f t="shared" si="81"/>
        <v>0</v>
      </c>
      <c r="Y344" s="31">
        <f t="shared" si="82"/>
        <v>0</v>
      </c>
      <c r="Z344" s="110">
        <f t="shared" si="83"/>
        <v>0</v>
      </c>
    </row>
    <row r="345" spans="1:26" ht="17.25" x14ac:dyDescent="0.25">
      <c r="A345" s="46"/>
      <c r="B345" s="47"/>
      <c r="C345" s="47"/>
      <c r="D345" s="48"/>
      <c r="E345" s="49"/>
      <c r="F345" s="50"/>
      <c r="G345" s="50"/>
      <c r="H345" s="51"/>
      <c r="I345" s="51"/>
      <c r="J345" s="27">
        <f t="shared" si="70"/>
        <v>0</v>
      </c>
      <c r="K345" s="119" t="str">
        <f>IF(J345&gt;0,IF(J345&gt;305,"Errore! MAX 305",IF(NETWORKDAYS.INTL(F345,G345,11,'MENU TENDINA'!H$11:H$22)=J345,"ok","Errore! Verificare Giorni")),"")</f>
        <v/>
      </c>
      <c r="L345" s="104" t="str">
        <f>IF(J345&gt;0,NETWORKDAYS.INTL(F345,G345,11,'MENU TENDINA'!$H$11:$H$22),"")</f>
        <v/>
      </c>
      <c r="M345" s="85"/>
      <c r="N345" s="28">
        <f t="shared" si="71"/>
        <v>0</v>
      </c>
      <c r="O345" s="29">
        <f t="shared" si="72"/>
        <v>0</v>
      </c>
      <c r="P345" s="29">
        <f t="shared" si="73"/>
        <v>0</v>
      </c>
      <c r="Q345" s="29">
        <f t="shared" si="74"/>
        <v>0</v>
      </c>
      <c r="R345" s="30">
        <f t="shared" si="75"/>
        <v>0</v>
      </c>
      <c r="S345" s="95">
        <f t="shared" si="76"/>
        <v>0</v>
      </c>
      <c r="T345" s="32">
        <f t="shared" si="77"/>
        <v>0</v>
      </c>
      <c r="U345" s="32">
        <f t="shared" si="78"/>
        <v>0</v>
      </c>
      <c r="V345" s="34">
        <f t="shared" si="79"/>
        <v>0</v>
      </c>
      <c r="W345" s="32">
        <f t="shared" si="80"/>
        <v>0</v>
      </c>
      <c r="X345" s="34">
        <f t="shared" si="81"/>
        <v>0</v>
      </c>
      <c r="Y345" s="31">
        <f t="shared" si="82"/>
        <v>0</v>
      </c>
      <c r="Z345" s="110">
        <f t="shared" si="83"/>
        <v>0</v>
      </c>
    </row>
    <row r="346" spans="1:26" ht="17.25" x14ac:dyDescent="0.25">
      <c r="A346" s="46"/>
      <c r="B346" s="47"/>
      <c r="C346" s="47"/>
      <c r="D346" s="48"/>
      <c r="E346" s="49"/>
      <c r="F346" s="50"/>
      <c r="G346" s="50"/>
      <c r="H346" s="51"/>
      <c r="I346" s="51"/>
      <c r="J346" s="27">
        <f t="shared" si="70"/>
        <v>0</v>
      </c>
      <c r="K346" s="119" t="str">
        <f>IF(J346&gt;0,IF(J346&gt;305,"Errore! MAX 305",IF(NETWORKDAYS.INTL(F346,G346,11,'MENU TENDINA'!H$11:H$22)=J346,"ok","Errore! Verificare Giorni")),"")</f>
        <v/>
      </c>
      <c r="L346" s="104" t="str">
        <f>IF(J346&gt;0,NETWORKDAYS.INTL(F346,G346,11,'MENU TENDINA'!$H$11:$H$22),"")</f>
        <v/>
      </c>
      <c r="M346" s="85"/>
      <c r="N346" s="28">
        <f t="shared" si="71"/>
        <v>0</v>
      </c>
      <c r="O346" s="29">
        <f t="shared" si="72"/>
        <v>0</v>
      </c>
      <c r="P346" s="29">
        <f t="shared" si="73"/>
        <v>0</v>
      </c>
      <c r="Q346" s="29">
        <f t="shared" si="74"/>
        <v>0</v>
      </c>
      <c r="R346" s="30">
        <f t="shared" si="75"/>
        <v>0</v>
      </c>
      <c r="S346" s="95">
        <f t="shared" si="76"/>
        <v>0</v>
      </c>
      <c r="T346" s="32">
        <f t="shared" si="77"/>
        <v>0</v>
      </c>
      <c r="U346" s="32">
        <f t="shared" si="78"/>
        <v>0</v>
      </c>
      <c r="V346" s="34">
        <f t="shared" si="79"/>
        <v>0</v>
      </c>
      <c r="W346" s="32">
        <f t="shared" si="80"/>
        <v>0</v>
      </c>
      <c r="X346" s="34">
        <f t="shared" si="81"/>
        <v>0</v>
      </c>
      <c r="Y346" s="31">
        <f t="shared" si="82"/>
        <v>0</v>
      </c>
      <c r="Z346" s="110">
        <f t="shared" si="83"/>
        <v>0</v>
      </c>
    </row>
    <row r="347" spans="1:26" ht="17.25" x14ac:dyDescent="0.25">
      <c r="A347" s="46"/>
      <c r="B347" s="47"/>
      <c r="C347" s="47"/>
      <c r="D347" s="48"/>
      <c r="E347" s="49"/>
      <c r="F347" s="50"/>
      <c r="G347" s="50"/>
      <c r="H347" s="51"/>
      <c r="I347" s="51"/>
      <c r="J347" s="27">
        <f t="shared" si="70"/>
        <v>0</v>
      </c>
      <c r="K347" s="119" t="str">
        <f>IF(J347&gt;0,IF(J347&gt;305,"Errore! MAX 305",IF(NETWORKDAYS.INTL(F347,G347,11,'MENU TENDINA'!H$11:H$22)=J347,"ok","Errore! Verificare Giorni")),"")</f>
        <v/>
      </c>
      <c r="L347" s="104" t="str">
        <f>IF(J347&gt;0,NETWORKDAYS.INTL(F347,G347,11,'MENU TENDINA'!$H$11:$H$22),"")</f>
        <v/>
      </c>
      <c r="M347" s="85"/>
      <c r="N347" s="28">
        <f t="shared" si="71"/>
        <v>0</v>
      </c>
      <c r="O347" s="29">
        <f t="shared" si="72"/>
        <v>0</v>
      </c>
      <c r="P347" s="29">
        <f t="shared" si="73"/>
        <v>0</v>
      </c>
      <c r="Q347" s="29">
        <f t="shared" si="74"/>
        <v>0</v>
      </c>
      <c r="R347" s="30">
        <f t="shared" si="75"/>
        <v>0</v>
      </c>
      <c r="S347" s="95">
        <f t="shared" si="76"/>
        <v>0</v>
      </c>
      <c r="T347" s="32">
        <f t="shared" si="77"/>
        <v>0</v>
      </c>
      <c r="U347" s="32">
        <f t="shared" si="78"/>
        <v>0</v>
      </c>
      <c r="V347" s="34">
        <f t="shared" si="79"/>
        <v>0</v>
      </c>
      <c r="W347" s="32">
        <f t="shared" si="80"/>
        <v>0</v>
      </c>
      <c r="X347" s="34">
        <f t="shared" si="81"/>
        <v>0</v>
      </c>
      <c r="Y347" s="31">
        <f t="shared" si="82"/>
        <v>0</v>
      </c>
      <c r="Z347" s="110">
        <f t="shared" si="83"/>
        <v>0</v>
      </c>
    </row>
    <row r="348" spans="1:26" ht="17.25" x14ac:dyDescent="0.25">
      <c r="A348" s="46"/>
      <c r="B348" s="47"/>
      <c r="C348" s="47"/>
      <c r="D348" s="48"/>
      <c r="E348" s="49"/>
      <c r="F348" s="50"/>
      <c r="G348" s="50"/>
      <c r="H348" s="51"/>
      <c r="I348" s="51"/>
      <c r="J348" s="27">
        <f t="shared" si="70"/>
        <v>0</v>
      </c>
      <c r="K348" s="119" t="str">
        <f>IF(J348&gt;0,IF(J348&gt;305,"Errore! MAX 305",IF(NETWORKDAYS.INTL(F348,G348,11,'MENU TENDINA'!H$11:H$22)=J348,"ok","Errore! Verificare Giorni")),"")</f>
        <v/>
      </c>
      <c r="L348" s="104" t="str">
        <f>IF(J348&gt;0,NETWORKDAYS.INTL(F348,G348,11,'MENU TENDINA'!$H$11:$H$22),"")</f>
        <v/>
      </c>
      <c r="M348" s="85"/>
      <c r="N348" s="28">
        <f t="shared" si="71"/>
        <v>0</v>
      </c>
      <c r="O348" s="29">
        <f t="shared" si="72"/>
        <v>0</v>
      </c>
      <c r="P348" s="29">
        <f t="shared" si="73"/>
        <v>0</v>
      </c>
      <c r="Q348" s="29">
        <f t="shared" si="74"/>
        <v>0</v>
      </c>
      <c r="R348" s="30">
        <f t="shared" si="75"/>
        <v>0</v>
      </c>
      <c r="S348" s="95">
        <f t="shared" si="76"/>
        <v>0</v>
      </c>
      <c r="T348" s="32">
        <f t="shared" si="77"/>
        <v>0</v>
      </c>
      <c r="U348" s="32">
        <f t="shared" si="78"/>
        <v>0</v>
      </c>
      <c r="V348" s="34">
        <f t="shared" si="79"/>
        <v>0</v>
      </c>
      <c r="W348" s="32">
        <f t="shared" si="80"/>
        <v>0</v>
      </c>
      <c r="X348" s="34">
        <f t="shared" si="81"/>
        <v>0</v>
      </c>
      <c r="Y348" s="31">
        <f t="shared" si="82"/>
        <v>0</v>
      </c>
      <c r="Z348" s="110">
        <f t="shared" si="83"/>
        <v>0</v>
      </c>
    </row>
    <row r="349" spans="1:26" ht="17.25" x14ac:dyDescent="0.25">
      <c r="A349" s="46"/>
      <c r="B349" s="47"/>
      <c r="C349" s="47"/>
      <c r="D349" s="48"/>
      <c r="E349" s="49"/>
      <c r="F349" s="50"/>
      <c r="G349" s="50"/>
      <c r="H349" s="51"/>
      <c r="I349" s="51"/>
      <c r="J349" s="27">
        <f t="shared" si="70"/>
        <v>0</v>
      </c>
      <c r="K349" s="119" t="str">
        <f>IF(J349&gt;0,IF(J349&gt;305,"Errore! MAX 305",IF(NETWORKDAYS.INTL(F349,G349,11,'MENU TENDINA'!H$11:H$22)=J349,"ok","Errore! Verificare Giorni")),"")</f>
        <v/>
      </c>
      <c r="L349" s="104" t="str">
        <f>IF(J349&gt;0,NETWORKDAYS.INTL(F349,G349,11,'MENU TENDINA'!$H$11:$H$22),"")</f>
        <v/>
      </c>
      <c r="M349" s="85"/>
      <c r="N349" s="28">
        <f t="shared" si="71"/>
        <v>0</v>
      </c>
      <c r="O349" s="29">
        <f t="shared" si="72"/>
        <v>0</v>
      </c>
      <c r="P349" s="29">
        <f t="shared" si="73"/>
        <v>0</v>
      </c>
      <c r="Q349" s="29">
        <f t="shared" si="74"/>
        <v>0</v>
      </c>
      <c r="R349" s="30">
        <f t="shared" si="75"/>
        <v>0</v>
      </c>
      <c r="S349" s="95">
        <f t="shared" si="76"/>
        <v>0</v>
      </c>
      <c r="T349" s="32">
        <f t="shared" si="77"/>
        <v>0</v>
      </c>
      <c r="U349" s="32">
        <f t="shared" si="78"/>
        <v>0</v>
      </c>
      <c r="V349" s="34">
        <f t="shared" si="79"/>
        <v>0</v>
      </c>
      <c r="W349" s="32">
        <f t="shared" si="80"/>
        <v>0</v>
      </c>
      <c r="X349" s="34">
        <f t="shared" si="81"/>
        <v>0</v>
      </c>
      <c r="Y349" s="31">
        <f t="shared" si="82"/>
        <v>0</v>
      </c>
      <c r="Z349" s="110">
        <f t="shared" si="83"/>
        <v>0</v>
      </c>
    </row>
    <row r="350" spans="1:26" ht="17.25" x14ac:dyDescent="0.25">
      <c r="A350" s="46"/>
      <c r="B350" s="47"/>
      <c r="C350" s="47"/>
      <c r="D350" s="48"/>
      <c r="E350" s="49"/>
      <c r="F350" s="50"/>
      <c r="G350" s="50"/>
      <c r="H350" s="51"/>
      <c r="I350" s="51"/>
      <c r="J350" s="27">
        <f t="shared" si="70"/>
        <v>0</v>
      </c>
      <c r="K350" s="119" t="str">
        <f>IF(J350&gt;0,IF(J350&gt;305,"Errore! MAX 305",IF(NETWORKDAYS.INTL(F350,G350,11,'MENU TENDINA'!H$11:H$22)=J350,"ok","Errore! Verificare Giorni")),"")</f>
        <v/>
      </c>
      <c r="L350" s="104" t="str">
        <f>IF(J350&gt;0,NETWORKDAYS.INTL(F350,G350,11,'MENU TENDINA'!$H$11:$H$22),"")</f>
        <v/>
      </c>
      <c r="M350" s="85"/>
      <c r="N350" s="28">
        <f t="shared" si="71"/>
        <v>0</v>
      </c>
      <c r="O350" s="29">
        <f t="shared" si="72"/>
        <v>0</v>
      </c>
      <c r="P350" s="29">
        <f t="shared" si="73"/>
        <v>0</v>
      </c>
      <c r="Q350" s="29">
        <f t="shared" si="74"/>
        <v>0</v>
      </c>
      <c r="R350" s="30">
        <f t="shared" si="75"/>
        <v>0</v>
      </c>
      <c r="S350" s="95">
        <f t="shared" si="76"/>
        <v>0</v>
      </c>
      <c r="T350" s="32">
        <f t="shared" si="77"/>
        <v>0</v>
      </c>
      <c r="U350" s="32">
        <f t="shared" si="78"/>
        <v>0</v>
      </c>
      <c r="V350" s="34">
        <f t="shared" si="79"/>
        <v>0</v>
      </c>
      <c r="W350" s="32">
        <f t="shared" si="80"/>
        <v>0</v>
      </c>
      <c r="X350" s="34">
        <f t="shared" si="81"/>
        <v>0</v>
      </c>
      <c r="Y350" s="31">
        <f t="shared" si="82"/>
        <v>0</v>
      </c>
      <c r="Z350" s="110">
        <f t="shared" si="83"/>
        <v>0</v>
      </c>
    </row>
  </sheetData>
  <sheetProtection algorithmName="SHA-512" hashValue="ktJ6O6e5U3L1JLf6xa1wIxhzD/2TstF2j1+T9a2kPfnAJfHebcYDfClyyNoESGjFbQ4TeySwbi4kJSIAPJpNcA==" saltValue="26yCJJdjRpGFf5FDRkliAQ==" spinCount="100000" sheet="1" objects="1" scenarios="1"/>
  <mergeCells count="12">
    <mergeCell ref="P5:R5"/>
    <mergeCell ref="S5:T5"/>
    <mergeCell ref="U5:Z5"/>
    <mergeCell ref="A2:Z2"/>
    <mergeCell ref="A3:Z3"/>
    <mergeCell ref="A4:Z4"/>
    <mergeCell ref="B5:C5"/>
    <mergeCell ref="D5:E5"/>
    <mergeCell ref="F5:G5"/>
    <mergeCell ref="H5:I5"/>
    <mergeCell ref="J5:K5"/>
    <mergeCell ref="N5:O5"/>
  </mergeCells>
  <conditionalFormatting sqref="K7">
    <cfRule type="cellIs" dxfId="5" priority="6" operator="equal">
      <formula>"Errore! Verificare Giorni"</formula>
    </cfRule>
  </conditionalFormatting>
  <conditionalFormatting sqref="K7">
    <cfRule type="cellIs" dxfId="4" priority="4" operator="equal">
      <formula>"Errore! Verificare Giorni"</formula>
    </cfRule>
    <cfRule type="cellIs" dxfId="3" priority="5" operator="equal">
      <formula>"Errore!"</formula>
    </cfRule>
  </conditionalFormatting>
  <conditionalFormatting sqref="K8:K350">
    <cfRule type="cellIs" dxfId="2" priority="3" operator="equal">
      <formula>"Errore! Verificare Giorni"</formula>
    </cfRule>
  </conditionalFormatting>
  <conditionalFormatting sqref="K8:K350">
    <cfRule type="cellIs" dxfId="1" priority="1" operator="equal">
      <formula>"Errore! Verificare Giorni"</formula>
    </cfRule>
    <cfRule type="cellIs" dxfId="0" priority="2" operator="equal">
      <formula>"Errore!"</formula>
    </cfRule>
  </conditionalFormatting>
  <dataValidations count="8">
    <dataValidation type="date" allowBlank="1" showInputMessage="1" showErrorMessage="1" sqref="WVK983047:WVL983388 WLO983047:WLP983388 F65543:G65884 IY65543:IZ65884 SU65543:SV65884 ACQ65543:ACR65884 AMM65543:AMN65884 AWI65543:AWJ65884 BGE65543:BGF65884 BQA65543:BQB65884 BZW65543:BZX65884 CJS65543:CJT65884 CTO65543:CTP65884 DDK65543:DDL65884 DNG65543:DNH65884 DXC65543:DXD65884 EGY65543:EGZ65884 EQU65543:EQV65884 FAQ65543:FAR65884 FKM65543:FKN65884 FUI65543:FUJ65884 GEE65543:GEF65884 GOA65543:GOB65884 GXW65543:GXX65884 HHS65543:HHT65884 HRO65543:HRP65884 IBK65543:IBL65884 ILG65543:ILH65884 IVC65543:IVD65884 JEY65543:JEZ65884 JOU65543:JOV65884 JYQ65543:JYR65884 KIM65543:KIN65884 KSI65543:KSJ65884 LCE65543:LCF65884 LMA65543:LMB65884 LVW65543:LVX65884 MFS65543:MFT65884 MPO65543:MPP65884 MZK65543:MZL65884 NJG65543:NJH65884 NTC65543:NTD65884 OCY65543:OCZ65884 OMU65543:OMV65884 OWQ65543:OWR65884 PGM65543:PGN65884 PQI65543:PQJ65884 QAE65543:QAF65884 QKA65543:QKB65884 QTW65543:QTX65884 RDS65543:RDT65884 RNO65543:RNP65884 RXK65543:RXL65884 SHG65543:SHH65884 SRC65543:SRD65884 TAY65543:TAZ65884 TKU65543:TKV65884 TUQ65543:TUR65884 UEM65543:UEN65884 UOI65543:UOJ65884 UYE65543:UYF65884 VIA65543:VIB65884 VRW65543:VRX65884 WBS65543:WBT65884 WLO65543:WLP65884 WVK65543:WVL65884 F131079:G131420 IY131079:IZ131420 SU131079:SV131420 ACQ131079:ACR131420 AMM131079:AMN131420 AWI131079:AWJ131420 BGE131079:BGF131420 BQA131079:BQB131420 BZW131079:BZX131420 CJS131079:CJT131420 CTO131079:CTP131420 DDK131079:DDL131420 DNG131079:DNH131420 DXC131079:DXD131420 EGY131079:EGZ131420 EQU131079:EQV131420 FAQ131079:FAR131420 FKM131079:FKN131420 FUI131079:FUJ131420 GEE131079:GEF131420 GOA131079:GOB131420 GXW131079:GXX131420 HHS131079:HHT131420 HRO131079:HRP131420 IBK131079:IBL131420 ILG131079:ILH131420 IVC131079:IVD131420 JEY131079:JEZ131420 JOU131079:JOV131420 JYQ131079:JYR131420 KIM131079:KIN131420 KSI131079:KSJ131420 LCE131079:LCF131420 LMA131079:LMB131420 LVW131079:LVX131420 MFS131079:MFT131420 MPO131079:MPP131420 MZK131079:MZL131420 NJG131079:NJH131420 NTC131079:NTD131420 OCY131079:OCZ131420 OMU131079:OMV131420 OWQ131079:OWR131420 PGM131079:PGN131420 PQI131079:PQJ131420 QAE131079:QAF131420 QKA131079:QKB131420 QTW131079:QTX131420 RDS131079:RDT131420 RNO131079:RNP131420 RXK131079:RXL131420 SHG131079:SHH131420 SRC131079:SRD131420 TAY131079:TAZ131420 TKU131079:TKV131420 TUQ131079:TUR131420 UEM131079:UEN131420 UOI131079:UOJ131420 UYE131079:UYF131420 VIA131079:VIB131420 VRW131079:VRX131420 WBS131079:WBT131420 WLO131079:WLP131420 WVK131079:WVL131420 F196615:G196956 IY196615:IZ196956 SU196615:SV196956 ACQ196615:ACR196956 AMM196615:AMN196956 AWI196615:AWJ196956 BGE196615:BGF196956 BQA196615:BQB196956 BZW196615:BZX196956 CJS196615:CJT196956 CTO196615:CTP196956 DDK196615:DDL196956 DNG196615:DNH196956 DXC196615:DXD196956 EGY196615:EGZ196956 EQU196615:EQV196956 FAQ196615:FAR196956 FKM196615:FKN196956 FUI196615:FUJ196956 GEE196615:GEF196956 GOA196615:GOB196956 GXW196615:GXX196956 HHS196615:HHT196956 HRO196615:HRP196956 IBK196615:IBL196956 ILG196615:ILH196956 IVC196615:IVD196956 JEY196615:JEZ196956 JOU196615:JOV196956 JYQ196615:JYR196956 KIM196615:KIN196956 KSI196615:KSJ196956 LCE196615:LCF196956 LMA196615:LMB196956 LVW196615:LVX196956 MFS196615:MFT196956 MPO196615:MPP196956 MZK196615:MZL196956 NJG196615:NJH196956 NTC196615:NTD196956 OCY196615:OCZ196956 OMU196615:OMV196956 OWQ196615:OWR196956 PGM196615:PGN196956 PQI196615:PQJ196956 QAE196615:QAF196956 QKA196615:QKB196956 QTW196615:QTX196956 RDS196615:RDT196956 RNO196615:RNP196956 RXK196615:RXL196956 SHG196615:SHH196956 SRC196615:SRD196956 TAY196615:TAZ196956 TKU196615:TKV196956 TUQ196615:TUR196956 UEM196615:UEN196956 UOI196615:UOJ196956 UYE196615:UYF196956 VIA196615:VIB196956 VRW196615:VRX196956 WBS196615:WBT196956 WLO196615:WLP196956 WVK196615:WVL196956 F262151:G262492 IY262151:IZ262492 SU262151:SV262492 ACQ262151:ACR262492 AMM262151:AMN262492 AWI262151:AWJ262492 BGE262151:BGF262492 BQA262151:BQB262492 BZW262151:BZX262492 CJS262151:CJT262492 CTO262151:CTP262492 DDK262151:DDL262492 DNG262151:DNH262492 DXC262151:DXD262492 EGY262151:EGZ262492 EQU262151:EQV262492 FAQ262151:FAR262492 FKM262151:FKN262492 FUI262151:FUJ262492 GEE262151:GEF262492 GOA262151:GOB262492 GXW262151:GXX262492 HHS262151:HHT262492 HRO262151:HRP262492 IBK262151:IBL262492 ILG262151:ILH262492 IVC262151:IVD262492 JEY262151:JEZ262492 JOU262151:JOV262492 JYQ262151:JYR262492 KIM262151:KIN262492 KSI262151:KSJ262492 LCE262151:LCF262492 LMA262151:LMB262492 LVW262151:LVX262492 MFS262151:MFT262492 MPO262151:MPP262492 MZK262151:MZL262492 NJG262151:NJH262492 NTC262151:NTD262492 OCY262151:OCZ262492 OMU262151:OMV262492 OWQ262151:OWR262492 PGM262151:PGN262492 PQI262151:PQJ262492 QAE262151:QAF262492 QKA262151:QKB262492 QTW262151:QTX262492 RDS262151:RDT262492 RNO262151:RNP262492 RXK262151:RXL262492 SHG262151:SHH262492 SRC262151:SRD262492 TAY262151:TAZ262492 TKU262151:TKV262492 TUQ262151:TUR262492 UEM262151:UEN262492 UOI262151:UOJ262492 UYE262151:UYF262492 VIA262151:VIB262492 VRW262151:VRX262492 WBS262151:WBT262492 WLO262151:WLP262492 WVK262151:WVL262492 F327687:G328028 IY327687:IZ328028 SU327687:SV328028 ACQ327687:ACR328028 AMM327687:AMN328028 AWI327687:AWJ328028 BGE327687:BGF328028 BQA327687:BQB328028 BZW327687:BZX328028 CJS327687:CJT328028 CTO327687:CTP328028 DDK327687:DDL328028 DNG327687:DNH328028 DXC327687:DXD328028 EGY327687:EGZ328028 EQU327687:EQV328028 FAQ327687:FAR328028 FKM327687:FKN328028 FUI327687:FUJ328028 GEE327687:GEF328028 GOA327687:GOB328028 GXW327687:GXX328028 HHS327687:HHT328028 HRO327687:HRP328028 IBK327687:IBL328028 ILG327687:ILH328028 IVC327687:IVD328028 JEY327687:JEZ328028 JOU327687:JOV328028 JYQ327687:JYR328028 KIM327687:KIN328028 KSI327687:KSJ328028 LCE327687:LCF328028 LMA327687:LMB328028 LVW327687:LVX328028 MFS327687:MFT328028 MPO327687:MPP328028 MZK327687:MZL328028 NJG327687:NJH328028 NTC327687:NTD328028 OCY327687:OCZ328028 OMU327687:OMV328028 OWQ327687:OWR328028 PGM327687:PGN328028 PQI327687:PQJ328028 QAE327687:QAF328028 QKA327687:QKB328028 QTW327687:QTX328028 RDS327687:RDT328028 RNO327687:RNP328028 RXK327687:RXL328028 SHG327687:SHH328028 SRC327687:SRD328028 TAY327687:TAZ328028 TKU327687:TKV328028 TUQ327687:TUR328028 UEM327687:UEN328028 UOI327687:UOJ328028 UYE327687:UYF328028 VIA327687:VIB328028 VRW327687:VRX328028 WBS327687:WBT328028 WLO327687:WLP328028 WVK327687:WVL328028 F393223:G393564 IY393223:IZ393564 SU393223:SV393564 ACQ393223:ACR393564 AMM393223:AMN393564 AWI393223:AWJ393564 BGE393223:BGF393564 BQA393223:BQB393564 BZW393223:BZX393564 CJS393223:CJT393564 CTO393223:CTP393564 DDK393223:DDL393564 DNG393223:DNH393564 DXC393223:DXD393564 EGY393223:EGZ393564 EQU393223:EQV393564 FAQ393223:FAR393564 FKM393223:FKN393564 FUI393223:FUJ393564 GEE393223:GEF393564 GOA393223:GOB393564 GXW393223:GXX393564 HHS393223:HHT393564 HRO393223:HRP393564 IBK393223:IBL393564 ILG393223:ILH393564 IVC393223:IVD393564 JEY393223:JEZ393564 JOU393223:JOV393564 JYQ393223:JYR393564 KIM393223:KIN393564 KSI393223:KSJ393564 LCE393223:LCF393564 LMA393223:LMB393564 LVW393223:LVX393564 MFS393223:MFT393564 MPO393223:MPP393564 MZK393223:MZL393564 NJG393223:NJH393564 NTC393223:NTD393564 OCY393223:OCZ393564 OMU393223:OMV393564 OWQ393223:OWR393564 PGM393223:PGN393564 PQI393223:PQJ393564 QAE393223:QAF393564 QKA393223:QKB393564 QTW393223:QTX393564 RDS393223:RDT393564 RNO393223:RNP393564 RXK393223:RXL393564 SHG393223:SHH393564 SRC393223:SRD393564 TAY393223:TAZ393564 TKU393223:TKV393564 TUQ393223:TUR393564 UEM393223:UEN393564 UOI393223:UOJ393564 UYE393223:UYF393564 VIA393223:VIB393564 VRW393223:VRX393564 WBS393223:WBT393564 WLO393223:WLP393564 WVK393223:WVL393564 F458759:G459100 IY458759:IZ459100 SU458759:SV459100 ACQ458759:ACR459100 AMM458759:AMN459100 AWI458759:AWJ459100 BGE458759:BGF459100 BQA458759:BQB459100 BZW458759:BZX459100 CJS458759:CJT459100 CTO458759:CTP459100 DDK458759:DDL459100 DNG458759:DNH459100 DXC458759:DXD459100 EGY458759:EGZ459100 EQU458759:EQV459100 FAQ458759:FAR459100 FKM458759:FKN459100 FUI458759:FUJ459100 GEE458759:GEF459100 GOA458759:GOB459100 GXW458759:GXX459100 HHS458759:HHT459100 HRO458759:HRP459100 IBK458759:IBL459100 ILG458759:ILH459100 IVC458759:IVD459100 JEY458759:JEZ459100 JOU458759:JOV459100 JYQ458759:JYR459100 KIM458759:KIN459100 KSI458759:KSJ459100 LCE458759:LCF459100 LMA458759:LMB459100 LVW458759:LVX459100 MFS458759:MFT459100 MPO458759:MPP459100 MZK458759:MZL459100 NJG458759:NJH459100 NTC458759:NTD459100 OCY458759:OCZ459100 OMU458759:OMV459100 OWQ458759:OWR459100 PGM458759:PGN459100 PQI458759:PQJ459100 QAE458759:QAF459100 QKA458759:QKB459100 QTW458759:QTX459100 RDS458759:RDT459100 RNO458759:RNP459100 RXK458759:RXL459100 SHG458759:SHH459100 SRC458759:SRD459100 TAY458759:TAZ459100 TKU458759:TKV459100 TUQ458759:TUR459100 UEM458759:UEN459100 UOI458759:UOJ459100 UYE458759:UYF459100 VIA458759:VIB459100 VRW458759:VRX459100 WBS458759:WBT459100 WLO458759:WLP459100 WVK458759:WVL459100 F524295:G524636 IY524295:IZ524636 SU524295:SV524636 ACQ524295:ACR524636 AMM524295:AMN524636 AWI524295:AWJ524636 BGE524295:BGF524636 BQA524295:BQB524636 BZW524295:BZX524636 CJS524295:CJT524636 CTO524295:CTP524636 DDK524295:DDL524636 DNG524295:DNH524636 DXC524295:DXD524636 EGY524295:EGZ524636 EQU524295:EQV524636 FAQ524295:FAR524636 FKM524295:FKN524636 FUI524295:FUJ524636 GEE524295:GEF524636 GOA524295:GOB524636 GXW524295:GXX524636 HHS524295:HHT524636 HRO524295:HRP524636 IBK524295:IBL524636 ILG524295:ILH524636 IVC524295:IVD524636 JEY524295:JEZ524636 JOU524295:JOV524636 JYQ524295:JYR524636 KIM524295:KIN524636 KSI524295:KSJ524636 LCE524295:LCF524636 LMA524295:LMB524636 LVW524295:LVX524636 MFS524295:MFT524636 MPO524295:MPP524636 MZK524295:MZL524636 NJG524295:NJH524636 NTC524295:NTD524636 OCY524295:OCZ524636 OMU524295:OMV524636 OWQ524295:OWR524636 PGM524295:PGN524636 PQI524295:PQJ524636 QAE524295:QAF524636 QKA524295:QKB524636 QTW524295:QTX524636 RDS524295:RDT524636 RNO524295:RNP524636 RXK524295:RXL524636 SHG524295:SHH524636 SRC524295:SRD524636 TAY524295:TAZ524636 TKU524295:TKV524636 TUQ524295:TUR524636 UEM524295:UEN524636 UOI524295:UOJ524636 UYE524295:UYF524636 VIA524295:VIB524636 VRW524295:VRX524636 WBS524295:WBT524636 WLO524295:WLP524636 WVK524295:WVL524636 F589831:G590172 IY589831:IZ590172 SU589831:SV590172 ACQ589831:ACR590172 AMM589831:AMN590172 AWI589831:AWJ590172 BGE589831:BGF590172 BQA589831:BQB590172 BZW589831:BZX590172 CJS589831:CJT590172 CTO589831:CTP590172 DDK589831:DDL590172 DNG589831:DNH590172 DXC589831:DXD590172 EGY589831:EGZ590172 EQU589831:EQV590172 FAQ589831:FAR590172 FKM589831:FKN590172 FUI589831:FUJ590172 GEE589831:GEF590172 GOA589831:GOB590172 GXW589831:GXX590172 HHS589831:HHT590172 HRO589831:HRP590172 IBK589831:IBL590172 ILG589831:ILH590172 IVC589831:IVD590172 JEY589831:JEZ590172 JOU589831:JOV590172 JYQ589831:JYR590172 KIM589831:KIN590172 KSI589831:KSJ590172 LCE589831:LCF590172 LMA589831:LMB590172 LVW589831:LVX590172 MFS589831:MFT590172 MPO589831:MPP590172 MZK589831:MZL590172 NJG589831:NJH590172 NTC589831:NTD590172 OCY589831:OCZ590172 OMU589831:OMV590172 OWQ589831:OWR590172 PGM589831:PGN590172 PQI589831:PQJ590172 QAE589831:QAF590172 QKA589831:QKB590172 QTW589831:QTX590172 RDS589831:RDT590172 RNO589831:RNP590172 RXK589831:RXL590172 SHG589831:SHH590172 SRC589831:SRD590172 TAY589831:TAZ590172 TKU589831:TKV590172 TUQ589831:TUR590172 UEM589831:UEN590172 UOI589831:UOJ590172 UYE589831:UYF590172 VIA589831:VIB590172 VRW589831:VRX590172 WBS589831:WBT590172 WLO589831:WLP590172 WVK589831:WVL590172 F655367:G655708 IY655367:IZ655708 SU655367:SV655708 ACQ655367:ACR655708 AMM655367:AMN655708 AWI655367:AWJ655708 BGE655367:BGF655708 BQA655367:BQB655708 BZW655367:BZX655708 CJS655367:CJT655708 CTO655367:CTP655708 DDK655367:DDL655708 DNG655367:DNH655708 DXC655367:DXD655708 EGY655367:EGZ655708 EQU655367:EQV655708 FAQ655367:FAR655708 FKM655367:FKN655708 FUI655367:FUJ655708 GEE655367:GEF655708 GOA655367:GOB655708 GXW655367:GXX655708 HHS655367:HHT655708 HRO655367:HRP655708 IBK655367:IBL655708 ILG655367:ILH655708 IVC655367:IVD655708 JEY655367:JEZ655708 JOU655367:JOV655708 JYQ655367:JYR655708 KIM655367:KIN655708 KSI655367:KSJ655708 LCE655367:LCF655708 LMA655367:LMB655708 LVW655367:LVX655708 MFS655367:MFT655708 MPO655367:MPP655708 MZK655367:MZL655708 NJG655367:NJH655708 NTC655367:NTD655708 OCY655367:OCZ655708 OMU655367:OMV655708 OWQ655367:OWR655708 PGM655367:PGN655708 PQI655367:PQJ655708 QAE655367:QAF655708 QKA655367:QKB655708 QTW655367:QTX655708 RDS655367:RDT655708 RNO655367:RNP655708 RXK655367:RXL655708 SHG655367:SHH655708 SRC655367:SRD655708 TAY655367:TAZ655708 TKU655367:TKV655708 TUQ655367:TUR655708 UEM655367:UEN655708 UOI655367:UOJ655708 UYE655367:UYF655708 VIA655367:VIB655708 VRW655367:VRX655708 WBS655367:WBT655708 WLO655367:WLP655708 WVK655367:WVL655708 F720903:G721244 IY720903:IZ721244 SU720903:SV721244 ACQ720903:ACR721244 AMM720903:AMN721244 AWI720903:AWJ721244 BGE720903:BGF721244 BQA720903:BQB721244 BZW720903:BZX721244 CJS720903:CJT721244 CTO720903:CTP721244 DDK720903:DDL721244 DNG720903:DNH721244 DXC720903:DXD721244 EGY720903:EGZ721244 EQU720903:EQV721244 FAQ720903:FAR721244 FKM720903:FKN721244 FUI720903:FUJ721244 GEE720903:GEF721244 GOA720903:GOB721244 GXW720903:GXX721244 HHS720903:HHT721244 HRO720903:HRP721244 IBK720903:IBL721244 ILG720903:ILH721244 IVC720903:IVD721244 JEY720903:JEZ721244 JOU720903:JOV721244 JYQ720903:JYR721244 KIM720903:KIN721244 KSI720903:KSJ721244 LCE720903:LCF721244 LMA720903:LMB721244 LVW720903:LVX721244 MFS720903:MFT721244 MPO720903:MPP721244 MZK720903:MZL721244 NJG720903:NJH721244 NTC720903:NTD721244 OCY720903:OCZ721244 OMU720903:OMV721244 OWQ720903:OWR721244 PGM720903:PGN721244 PQI720903:PQJ721244 QAE720903:QAF721244 QKA720903:QKB721244 QTW720903:QTX721244 RDS720903:RDT721244 RNO720903:RNP721244 RXK720903:RXL721244 SHG720903:SHH721244 SRC720903:SRD721244 TAY720903:TAZ721244 TKU720903:TKV721244 TUQ720903:TUR721244 UEM720903:UEN721244 UOI720903:UOJ721244 UYE720903:UYF721244 VIA720903:VIB721244 VRW720903:VRX721244 WBS720903:WBT721244 WLO720903:WLP721244 WVK720903:WVL721244 F786439:G786780 IY786439:IZ786780 SU786439:SV786780 ACQ786439:ACR786780 AMM786439:AMN786780 AWI786439:AWJ786780 BGE786439:BGF786780 BQA786439:BQB786780 BZW786439:BZX786780 CJS786439:CJT786780 CTO786439:CTP786780 DDK786439:DDL786780 DNG786439:DNH786780 DXC786439:DXD786780 EGY786439:EGZ786780 EQU786439:EQV786780 FAQ786439:FAR786780 FKM786439:FKN786780 FUI786439:FUJ786780 GEE786439:GEF786780 GOA786439:GOB786780 GXW786439:GXX786780 HHS786439:HHT786780 HRO786439:HRP786780 IBK786439:IBL786780 ILG786439:ILH786780 IVC786439:IVD786780 JEY786439:JEZ786780 JOU786439:JOV786780 JYQ786439:JYR786780 KIM786439:KIN786780 KSI786439:KSJ786780 LCE786439:LCF786780 LMA786439:LMB786780 LVW786439:LVX786780 MFS786439:MFT786780 MPO786439:MPP786780 MZK786439:MZL786780 NJG786439:NJH786780 NTC786439:NTD786780 OCY786439:OCZ786780 OMU786439:OMV786780 OWQ786439:OWR786780 PGM786439:PGN786780 PQI786439:PQJ786780 QAE786439:QAF786780 QKA786439:QKB786780 QTW786439:QTX786780 RDS786439:RDT786780 RNO786439:RNP786780 RXK786439:RXL786780 SHG786439:SHH786780 SRC786439:SRD786780 TAY786439:TAZ786780 TKU786439:TKV786780 TUQ786439:TUR786780 UEM786439:UEN786780 UOI786439:UOJ786780 UYE786439:UYF786780 VIA786439:VIB786780 VRW786439:VRX786780 WBS786439:WBT786780 WLO786439:WLP786780 WVK786439:WVL786780 F851975:G852316 IY851975:IZ852316 SU851975:SV852316 ACQ851975:ACR852316 AMM851975:AMN852316 AWI851975:AWJ852316 BGE851975:BGF852316 BQA851975:BQB852316 BZW851975:BZX852316 CJS851975:CJT852316 CTO851975:CTP852316 DDK851975:DDL852316 DNG851975:DNH852316 DXC851975:DXD852316 EGY851975:EGZ852316 EQU851975:EQV852316 FAQ851975:FAR852316 FKM851975:FKN852316 FUI851975:FUJ852316 GEE851975:GEF852316 GOA851975:GOB852316 GXW851975:GXX852316 HHS851975:HHT852316 HRO851975:HRP852316 IBK851975:IBL852316 ILG851975:ILH852316 IVC851975:IVD852316 JEY851975:JEZ852316 JOU851975:JOV852316 JYQ851975:JYR852316 KIM851975:KIN852316 KSI851975:KSJ852316 LCE851975:LCF852316 LMA851975:LMB852316 LVW851975:LVX852316 MFS851975:MFT852316 MPO851975:MPP852316 MZK851975:MZL852316 NJG851975:NJH852316 NTC851975:NTD852316 OCY851975:OCZ852316 OMU851975:OMV852316 OWQ851975:OWR852316 PGM851975:PGN852316 PQI851975:PQJ852316 QAE851975:QAF852316 QKA851975:QKB852316 QTW851975:QTX852316 RDS851975:RDT852316 RNO851975:RNP852316 RXK851975:RXL852316 SHG851975:SHH852316 SRC851975:SRD852316 TAY851975:TAZ852316 TKU851975:TKV852316 TUQ851975:TUR852316 UEM851975:UEN852316 UOI851975:UOJ852316 UYE851975:UYF852316 VIA851975:VIB852316 VRW851975:VRX852316 WBS851975:WBT852316 WLO851975:WLP852316 WVK851975:WVL852316 F917511:G917852 IY917511:IZ917852 SU917511:SV917852 ACQ917511:ACR917852 AMM917511:AMN917852 AWI917511:AWJ917852 BGE917511:BGF917852 BQA917511:BQB917852 BZW917511:BZX917852 CJS917511:CJT917852 CTO917511:CTP917852 DDK917511:DDL917852 DNG917511:DNH917852 DXC917511:DXD917852 EGY917511:EGZ917852 EQU917511:EQV917852 FAQ917511:FAR917852 FKM917511:FKN917852 FUI917511:FUJ917852 GEE917511:GEF917852 GOA917511:GOB917852 GXW917511:GXX917852 HHS917511:HHT917852 HRO917511:HRP917852 IBK917511:IBL917852 ILG917511:ILH917852 IVC917511:IVD917852 JEY917511:JEZ917852 JOU917511:JOV917852 JYQ917511:JYR917852 KIM917511:KIN917852 KSI917511:KSJ917852 LCE917511:LCF917852 LMA917511:LMB917852 LVW917511:LVX917852 MFS917511:MFT917852 MPO917511:MPP917852 MZK917511:MZL917852 NJG917511:NJH917852 NTC917511:NTD917852 OCY917511:OCZ917852 OMU917511:OMV917852 OWQ917511:OWR917852 PGM917511:PGN917852 PQI917511:PQJ917852 QAE917511:QAF917852 QKA917511:QKB917852 QTW917511:QTX917852 RDS917511:RDT917852 RNO917511:RNP917852 RXK917511:RXL917852 SHG917511:SHH917852 SRC917511:SRD917852 TAY917511:TAZ917852 TKU917511:TKV917852 TUQ917511:TUR917852 UEM917511:UEN917852 UOI917511:UOJ917852 UYE917511:UYF917852 VIA917511:VIB917852 VRW917511:VRX917852 WBS917511:WBT917852 WLO917511:WLP917852 WVK917511:WVL917852 F983047:G983388 IY983047:IZ983388 SU983047:SV983388 ACQ983047:ACR983388 AMM983047:AMN983388 AWI983047:AWJ983388 BGE983047:BGF983388 BQA983047:BQB983388 BZW983047:BZX983388 CJS983047:CJT983388 CTO983047:CTP983388 DDK983047:DDL983388 DNG983047:DNH983388 DXC983047:DXD983388 EGY983047:EGZ983388 EQU983047:EQV983388 FAQ983047:FAR983388 FKM983047:FKN983388 FUI983047:FUJ983388 GEE983047:GEF983388 GOA983047:GOB983388 GXW983047:GXX983388 HHS983047:HHT983388 HRO983047:HRP983388 IBK983047:IBL983388 ILG983047:ILH983388 IVC983047:IVD983388 JEY983047:JEZ983388 JOU983047:JOV983388 JYQ983047:JYR983388 KIM983047:KIN983388 KSI983047:KSJ983388 LCE983047:LCF983388 LMA983047:LMB983388 LVW983047:LVX983388 MFS983047:MFT983388 MPO983047:MPP983388 MZK983047:MZL983388 NJG983047:NJH983388 NTC983047:NTD983388 OCY983047:OCZ983388 OMU983047:OMV983388 OWQ983047:OWR983388 PGM983047:PGN983388 PQI983047:PQJ983388 QAE983047:QAF983388 QKA983047:QKB983388 QTW983047:QTX983388 RDS983047:RDT983388 RNO983047:RNP983388 RXK983047:RXL983388 SHG983047:SHH983388 SRC983047:SRD983388 TAY983047:TAZ983388 TKU983047:TKV983388 TUQ983047:TUR983388 UEM983047:UEN983388 UOI983047:UOJ983388 UYE983047:UYF983388 VIA983047:VIB983388 VRW983047:VRX983388 WBS983047:WBT983388 WVK7:WVL350 WLO7:WLP350 WBS7:WBT350 VRW7:VRX350 VIA7:VIB350 UYE7:UYF350 UOI7:UOJ350 UEM7:UEN350 TUQ7:TUR350 TKU7:TKV350 TAY7:TAZ350 SRC7:SRD350 SHG7:SHH350 RXK7:RXL350 RNO7:RNP350 RDS7:RDT350 QTW7:QTX350 QKA7:QKB350 QAE7:QAF350 PQI7:PQJ350 PGM7:PGN350 OWQ7:OWR350 OMU7:OMV350 OCY7:OCZ350 NTC7:NTD350 NJG7:NJH350 MZK7:MZL350 MPO7:MPP350 MFS7:MFT350 LVW7:LVX350 LMA7:LMB350 LCE7:LCF350 KSI7:KSJ350 KIM7:KIN350 JYQ7:JYR350 JOU7:JOV350 JEY7:JEZ350 IVC7:IVD350 ILG7:ILH350 IBK7:IBL350 HRO7:HRP350 HHS7:HHT350 GXW7:GXX350 GOA7:GOB350 GEE7:GEF350 FUI7:FUJ350 FKM7:FKN350 FAQ7:FAR350 EQU7:EQV350 EGY7:EGZ350 DXC7:DXD350 DNG7:DNH350 DDK7:DDL350 CTO7:CTP350 CJS7:CJT350 BZW7:BZX350 BQA7:BQB350 BGE7:BGF350 AWI7:AWJ350 AMM7:AMN350 ACQ7:ACR350 SU7:SV350 IY7:IZ350" xr:uid="{00000000-0002-0000-0300-000000000000}">
      <formula1>43101</formula1>
      <formula2>43465</formula2>
    </dataValidation>
    <dataValidation type="decimal" operator="lessThan" allowBlank="1" showInputMessage="1" showErrorMessage="1" sqref="WVQ983047:WVQ983388 WLU983047:WLU983388 M65543:M65884 JE65543:JE65884 TA65543:TA65884 ACW65543:ACW65884 AMS65543:AMS65884 AWO65543:AWO65884 BGK65543:BGK65884 BQG65543:BQG65884 CAC65543:CAC65884 CJY65543:CJY65884 CTU65543:CTU65884 DDQ65543:DDQ65884 DNM65543:DNM65884 DXI65543:DXI65884 EHE65543:EHE65884 ERA65543:ERA65884 FAW65543:FAW65884 FKS65543:FKS65884 FUO65543:FUO65884 GEK65543:GEK65884 GOG65543:GOG65884 GYC65543:GYC65884 HHY65543:HHY65884 HRU65543:HRU65884 IBQ65543:IBQ65884 ILM65543:ILM65884 IVI65543:IVI65884 JFE65543:JFE65884 JPA65543:JPA65884 JYW65543:JYW65884 KIS65543:KIS65884 KSO65543:KSO65884 LCK65543:LCK65884 LMG65543:LMG65884 LWC65543:LWC65884 MFY65543:MFY65884 MPU65543:MPU65884 MZQ65543:MZQ65884 NJM65543:NJM65884 NTI65543:NTI65884 ODE65543:ODE65884 ONA65543:ONA65884 OWW65543:OWW65884 PGS65543:PGS65884 PQO65543:PQO65884 QAK65543:QAK65884 QKG65543:QKG65884 QUC65543:QUC65884 RDY65543:RDY65884 RNU65543:RNU65884 RXQ65543:RXQ65884 SHM65543:SHM65884 SRI65543:SRI65884 TBE65543:TBE65884 TLA65543:TLA65884 TUW65543:TUW65884 UES65543:UES65884 UOO65543:UOO65884 UYK65543:UYK65884 VIG65543:VIG65884 VSC65543:VSC65884 WBY65543:WBY65884 WLU65543:WLU65884 WVQ65543:WVQ65884 M131079:M131420 JE131079:JE131420 TA131079:TA131420 ACW131079:ACW131420 AMS131079:AMS131420 AWO131079:AWO131420 BGK131079:BGK131420 BQG131079:BQG131420 CAC131079:CAC131420 CJY131079:CJY131420 CTU131079:CTU131420 DDQ131079:DDQ131420 DNM131079:DNM131420 DXI131079:DXI131420 EHE131079:EHE131420 ERA131079:ERA131420 FAW131079:FAW131420 FKS131079:FKS131420 FUO131079:FUO131420 GEK131079:GEK131420 GOG131079:GOG131420 GYC131079:GYC131420 HHY131079:HHY131420 HRU131079:HRU131420 IBQ131079:IBQ131420 ILM131079:ILM131420 IVI131079:IVI131420 JFE131079:JFE131420 JPA131079:JPA131420 JYW131079:JYW131420 KIS131079:KIS131420 KSO131079:KSO131420 LCK131079:LCK131420 LMG131079:LMG131420 LWC131079:LWC131420 MFY131079:MFY131420 MPU131079:MPU131420 MZQ131079:MZQ131420 NJM131079:NJM131420 NTI131079:NTI131420 ODE131079:ODE131420 ONA131079:ONA131420 OWW131079:OWW131420 PGS131079:PGS131420 PQO131079:PQO131420 QAK131079:QAK131420 QKG131079:QKG131420 QUC131079:QUC131420 RDY131079:RDY131420 RNU131079:RNU131420 RXQ131079:RXQ131420 SHM131079:SHM131420 SRI131079:SRI131420 TBE131079:TBE131420 TLA131079:TLA131420 TUW131079:TUW131420 UES131079:UES131420 UOO131079:UOO131420 UYK131079:UYK131420 VIG131079:VIG131420 VSC131079:VSC131420 WBY131079:WBY131420 WLU131079:WLU131420 WVQ131079:WVQ131420 M196615:M196956 JE196615:JE196956 TA196615:TA196956 ACW196615:ACW196956 AMS196615:AMS196956 AWO196615:AWO196956 BGK196615:BGK196956 BQG196615:BQG196956 CAC196615:CAC196956 CJY196615:CJY196956 CTU196615:CTU196956 DDQ196615:DDQ196956 DNM196615:DNM196956 DXI196615:DXI196956 EHE196615:EHE196956 ERA196615:ERA196956 FAW196615:FAW196956 FKS196615:FKS196956 FUO196615:FUO196956 GEK196615:GEK196956 GOG196615:GOG196956 GYC196615:GYC196956 HHY196615:HHY196956 HRU196615:HRU196956 IBQ196615:IBQ196956 ILM196615:ILM196956 IVI196615:IVI196956 JFE196615:JFE196956 JPA196615:JPA196956 JYW196615:JYW196956 KIS196615:KIS196956 KSO196615:KSO196956 LCK196615:LCK196956 LMG196615:LMG196956 LWC196615:LWC196956 MFY196615:MFY196956 MPU196615:MPU196956 MZQ196615:MZQ196956 NJM196615:NJM196956 NTI196615:NTI196956 ODE196615:ODE196956 ONA196615:ONA196956 OWW196615:OWW196956 PGS196615:PGS196956 PQO196615:PQO196956 QAK196615:QAK196956 QKG196615:QKG196956 QUC196615:QUC196956 RDY196615:RDY196956 RNU196615:RNU196956 RXQ196615:RXQ196956 SHM196615:SHM196956 SRI196615:SRI196956 TBE196615:TBE196956 TLA196615:TLA196956 TUW196615:TUW196956 UES196615:UES196956 UOO196615:UOO196956 UYK196615:UYK196956 VIG196615:VIG196956 VSC196615:VSC196956 WBY196615:WBY196956 WLU196615:WLU196956 WVQ196615:WVQ196956 M262151:M262492 JE262151:JE262492 TA262151:TA262492 ACW262151:ACW262492 AMS262151:AMS262492 AWO262151:AWO262492 BGK262151:BGK262492 BQG262151:BQG262492 CAC262151:CAC262492 CJY262151:CJY262492 CTU262151:CTU262492 DDQ262151:DDQ262492 DNM262151:DNM262492 DXI262151:DXI262492 EHE262151:EHE262492 ERA262151:ERA262492 FAW262151:FAW262492 FKS262151:FKS262492 FUO262151:FUO262492 GEK262151:GEK262492 GOG262151:GOG262492 GYC262151:GYC262492 HHY262151:HHY262492 HRU262151:HRU262492 IBQ262151:IBQ262492 ILM262151:ILM262492 IVI262151:IVI262492 JFE262151:JFE262492 JPA262151:JPA262492 JYW262151:JYW262492 KIS262151:KIS262492 KSO262151:KSO262492 LCK262151:LCK262492 LMG262151:LMG262492 LWC262151:LWC262492 MFY262151:MFY262492 MPU262151:MPU262492 MZQ262151:MZQ262492 NJM262151:NJM262492 NTI262151:NTI262492 ODE262151:ODE262492 ONA262151:ONA262492 OWW262151:OWW262492 PGS262151:PGS262492 PQO262151:PQO262492 QAK262151:QAK262492 QKG262151:QKG262492 QUC262151:QUC262492 RDY262151:RDY262492 RNU262151:RNU262492 RXQ262151:RXQ262492 SHM262151:SHM262492 SRI262151:SRI262492 TBE262151:TBE262492 TLA262151:TLA262492 TUW262151:TUW262492 UES262151:UES262492 UOO262151:UOO262492 UYK262151:UYK262492 VIG262151:VIG262492 VSC262151:VSC262492 WBY262151:WBY262492 WLU262151:WLU262492 WVQ262151:WVQ262492 M327687:M328028 JE327687:JE328028 TA327687:TA328028 ACW327687:ACW328028 AMS327687:AMS328028 AWO327687:AWO328028 BGK327687:BGK328028 BQG327687:BQG328028 CAC327687:CAC328028 CJY327687:CJY328028 CTU327687:CTU328028 DDQ327687:DDQ328028 DNM327687:DNM328028 DXI327687:DXI328028 EHE327687:EHE328028 ERA327687:ERA328028 FAW327687:FAW328028 FKS327687:FKS328028 FUO327687:FUO328028 GEK327687:GEK328028 GOG327687:GOG328028 GYC327687:GYC328028 HHY327687:HHY328028 HRU327687:HRU328028 IBQ327687:IBQ328028 ILM327687:ILM328028 IVI327687:IVI328028 JFE327687:JFE328028 JPA327687:JPA328028 JYW327687:JYW328028 KIS327687:KIS328028 KSO327687:KSO328028 LCK327687:LCK328028 LMG327687:LMG328028 LWC327687:LWC328028 MFY327687:MFY328028 MPU327687:MPU328028 MZQ327687:MZQ328028 NJM327687:NJM328028 NTI327687:NTI328028 ODE327687:ODE328028 ONA327687:ONA328028 OWW327687:OWW328028 PGS327687:PGS328028 PQO327687:PQO328028 QAK327687:QAK328028 QKG327687:QKG328028 QUC327687:QUC328028 RDY327687:RDY328028 RNU327687:RNU328028 RXQ327687:RXQ328028 SHM327687:SHM328028 SRI327687:SRI328028 TBE327687:TBE328028 TLA327687:TLA328028 TUW327687:TUW328028 UES327687:UES328028 UOO327687:UOO328028 UYK327687:UYK328028 VIG327687:VIG328028 VSC327687:VSC328028 WBY327687:WBY328028 WLU327687:WLU328028 WVQ327687:WVQ328028 M393223:M393564 JE393223:JE393564 TA393223:TA393564 ACW393223:ACW393564 AMS393223:AMS393564 AWO393223:AWO393564 BGK393223:BGK393564 BQG393223:BQG393564 CAC393223:CAC393564 CJY393223:CJY393564 CTU393223:CTU393564 DDQ393223:DDQ393564 DNM393223:DNM393564 DXI393223:DXI393564 EHE393223:EHE393564 ERA393223:ERA393564 FAW393223:FAW393564 FKS393223:FKS393564 FUO393223:FUO393564 GEK393223:GEK393564 GOG393223:GOG393564 GYC393223:GYC393564 HHY393223:HHY393564 HRU393223:HRU393564 IBQ393223:IBQ393564 ILM393223:ILM393564 IVI393223:IVI393564 JFE393223:JFE393564 JPA393223:JPA393564 JYW393223:JYW393564 KIS393223:KIS393564 KSO393223:KSO393564 LCK393223:LCK393564 LMG393223:LMG393564 LWC393223:LWC393564 MFY393223:MFY393564 MPU393223:MPU393564 MZQ393223:MZQ393564 NJM393223:NJM393564 NTI393223:NTI393564 ODE393223:ODE393564 ONA393223:ONA393564 OWW393223:OWW393564 PGS393223:PGS393564 PQO393223:PQO393564 QAK393223:QAK393564 QKG393223:QKG393564 QUC393223:QUC393564 RDY393223:RDY393564 RNU393223:RNU393564 RXQ393223:RXQ393564 SHM393223:SHM393564 SRI393223:SRI393564 TBE393223:TBE393564 TLA393223:TLA393564 TUW393223:TUW393564 UES393223:UES393564 UOO393223:UOO393564 UYK393223:UYK393564 VIG393223:VIG393564 VSC393223:VSC393564 WBY393223:WBY393564 WLU393223:WLU393564 WVQ393223:WVQ393564 M458759:M459100 JE458759:JE459100 TA458759:TA459100 ACW458759:ACW459100 AMS458759:AMS459100 AWO458759:AWO459100 BGK458759:BGK459100 BQG458759:BQG459100 CAC458759:CAC459100 CJY458759:CJY459100 CTU458759:CTU459100 DDQ458759:DDQ459100 DNM458759:DNM459100 DXI458759:DXI459100 EHE458759:EHE459100 ERA458759:ERA459100 FAW458759:FAW459100 FKS458759:FKS459100 FUO458759:FUO459100 GEK458759:GEK459100 GOG458759:GOG459100 GYC458759:GYC459100 HHY458759:HHY459100 HRU458759:HRU459100 IBQ458759:IBQ459100 ILM458759:ILM459100 IVI458759:IVI459100 JFE458759:JFE459100 JPA458759:JPA459100 JYW458759:JYW459100 KIS458759:KIS459100 KSO458759:KSO459100 LCK458759:LCK459100 LMG458759:LMG459100 LWC458759:LWC459100 MFY458759:MFY459100 MPU458759:MPU459100 MZQ458759:MZQ459100 NJM458759:NJM459100 NTI458759:NTI459100 ODE458759:ODE459100 ONA458759:ONA459100 OWW458759:OWW459100 PGS458759:PGS459100 PQO458759:PQO459100 QAK458759:QAK459100 QKG458759:QKG459100 QUC458759:QUC459100 RDY458759:RDY459100 RNU458759:RNU459100 RXQ458759:RXQ459100 SHM458759:SHM459100 SRI458759:SRI459100 TBE458759:TBE459100 TLA458759:TLA459100 TUW458759:TUW459100 UES458759:UES459100 UOO458759:UOO459100 UYK458759:UYK459100 VIG458759:VIG459100 VSC458759:VSC459100 WBY458759:WBY459100 WLU458759:WLU459100 WVQ458759:WVQ459100 M524295:M524636 JE524295:JE524636 TA524295:TA524636 ACW524295:ACW524636 AMS524295:AMS524636 AWO524295:AWO524636 BGK524295:BGK524636 BQG524295:BQG524636 CAC524295:CAC524636 CJY524295:CJY524636 CTU524295:CTU524636 DDQ524295:DDQ524636 DNM524295:DNM524636 DXI524295:DXI524636 EHE524295:EHE524636 ERA524295:ERA524636 FAW524295:FAW524636 FKS524295:FKS524636 FUO524295:FUO524636 GEK524295:GEK524636 GOG524295:GOG524636 GYC524295:GYC524636 HHY524295:HHY524636 HRU524295:HRU524636 IBQ524295:IBQ524636 ILM524295:ILM524636 IVI524295:IVI524636 JFE524295:JFE524636 JPA524295:JPA524636 JYW524295:JYW524636 KIS524295:KIS524636 KSO524295:KSO524636 LCK524295:LCK524636 LMG524295:LMG524636 LWC524295:LWC524636 MFY524295:MFY524636 MPU524295:MPU524636 MZQ524295:MZQ524636 NJM524295:NJM524636 NTI524295:NTI524636 ODE524295:ODE524636 ONA524295:ONA524636 OWW524295:OWW524636 PGS524295:PGS524636 PQO524295:PQO524636 QAK524295:QAK524636 QKG524295:QKG524636 QUC524295:QUC524636 RDY524295:RDY524636 RNU524295:RNU524636 RXQ524295:RXQ524636 SHM524295:SHM524636 SRI524295:SRI524636 TBE524295:TBE524636 TLA524295:TLA524636 TUW524295:TUW524636 UES524295:UES524636 UOO524295:UOO524636 UYK524295:UYK524636 VIG524295:VIG524636 VSC524295:VSC524636 WBY524295:WBY524636 WLU524295:WLU524636 WVQ524295:WVQ524636 M589831:M590172 JE589831:JE590172 TA589831:TA590172 ACW589831:ACW590172 AMS589831:AMS590172 AWO589831:AWO590172 BGK589831:BGK590172 BQG589831:BQG590172 CAC589831:CAC590172 CJY589831:CJY590172 CTU589831:CTU590172 DDQ589831:DDQ590172 DNM589831:DNM590172 DXI589831:DXI590172 EHE589831:EHE590172 ERA589831:ERA590172 FAW589831:FAW590172 FKS589831:FKS590172 FUO589831:FUO590172 GEK589831:GEK590172 GOG589831:GOG590172 GYC589831:GYC590172 HHY589831:HHY590172 HRU589831:HRU590172 IBQ589831:IBQ590172 ILM589831:ILM590172 IVI589831:IVI590172 JFE589831:JFE590172 JPA589831:JPA590172 JYW589831:JYW590172 KIS589831:KIS590172 KSO589831:KSO590172 LCK589831:LCK590172 LMG589831:LMG590172 LWC589831:LWC590172 MFY589831:MFY590172 MPU589831:MPU590172 MZQ589831:MZQ590172 NJM589831:NJM590172 NTI589831:NTI590172 ODE589831:ODE590172 ONA589831:ONA590172 OWW589831:OWW590172 PGS589831:PGS590172 PQO589831:PQO590172 QAK589831:QAK590172 QKG589831:QKG590172 QUC589831:QUC590172 RDY589831:RDY590172 RNU589831:RNU590172 RXQ589831:RXQ590172 SHM589831:SHM590172 SRI589831:SRI590172 TBE589831:TBE590172 TLA589831:TLA590172 TUW589831:TUW590172 UES589831:UES590172 UOO589831:UOO590172 UYK589831:UYK590172 VIG589831:VIG590172 VSC589831:VSC590172 WBY589831:WBY590172 WLU589831:WLU590172 WVQ589831:WVQ590172 M655367:M655708 JE655367:JE655708 TA655367:TA655708 ACW655367:ACW655708 AMS655367:AMS655708 AWO655367:AWO655708 BGK655367:BGK655708 BQG655367:BQG655708 CAC655367:CAC655708 CJY655367:CJY655708 CTU655367:CTU655708 DDQ655367:DDQ655708 DNM655367:DNM655708 DXI655367:DXI655708 EHE655367:EHE655708 ERA655367:ERA655708 FAW655367:FAW655708 FKS655367:FKS655708 FUO655367:FUO655708 GEK655367:GEK655708 GOG655367:GOG655708 GYC655367:GYC655708 HHY655367:HHY655708 HRU655367:HRU655708 IBQ655367:IBQ655708 ILM655367:ILM655708 IVI655367:IVI655708 JFE655367:JFE655708 JPA655367:JPA655708 JYW655367:JYW655708 KIS655367:KIS655708 KSO655367:KSO655708 LCK655367:LCK655708 LMG655367:LMG655708 LWC655367:LWC655708 MFY655367:MFY655708 MPU655367:MPU655708 MZQ655367:MZQ655708 NJM655367:NJM655708 NTI655367:NTI655708 ODE655367:ODE655708 ONA655367:ONA655708 OWW655367:OWW655708 PGS655367:PGS655708 PQO655367:PQO655708 QAK655367:QAK655708 QKG655367:QKG655708 QUC655367:QUC655708 RDY655367:RDY655708 RNU655367:RNU655708 RXQ655367:RXQ655708 SHM655367:SHM655708 SRI655367:SRI655708 TBE655367:TBE655708 TLA655367:TLA655708 TUW655367:TUW655708 UES655367:UES655708 UOO655367:UOO655708 UYK655367:UYK655708 VIG655367:VIG655708 VSC655367:VSC655708 WBY655367:WBY655708 WLU655367:WLU655708 WVQ655367:WVQ655708 M720903:M721244 JE720903:JE721244 TA720903:TA721244 ACW720903:ACW721244 AMS720903:AMS721244 AWO720903:AWO721244 BGK720903:BGK721244 BQG720903:BQG721244 CAC720903:CAC721244 CJY720903:CJY721244 CTU720903:CTU721244 DDQ720903:DDQ721244 DNM720903:DNM721244 DXI720903:DXI721244 EHE720903:EHE721244 ERA720903:ERA721244 FAW720903:FAW721244 FKS720903:FKS721244 FUO720903:FUO721244 GEK720903:GEK721244 GOG720903:GOG721244 GYC720903:GYC721244 HHY720903:HHY721244 HRU720903:HRU721244 IBQ720903:IBQ721244 ILM720903:ILM721244 IVI720903:IVI721244 JFE720903:JFE721244 JPA720903:JPA721244 JYW720903:JYW721244 KIS720903:KIS721244 KSO720903:KSO721244 LCK720903:LCK721244 LMG720903:LMG721244 LWC720903:LWC721244 MFY720903:MFY721244 MPU720903:MPU721244 MZQ720903:MZQ721244 NJM720903:NJM721244 NTI720903:NTI721244 ODE720903:ODE721244 ONA720903:ONA721244 OWW720903:OWW721244 PGS720903:PGS721244 PQO720903:PQO721244 QAK720903:QAK721244 QKG720903:QKG721244 QUC720903:QUC721244 RDY720903:RDY721244 RNU720903:RNU721244 RXQ720903:RXQ721244 SHM720903:SHM721244 SRI720903:SRI721244 TBE720903:TBE721244 TLA720903:TLA721244 TUW720903:TUW721244 UES720903:UES721244 UOO720903:UOO721244 UYK720903:UYK721244 VIG720903:VIG721244 VSC720903:VSC721244 WBY720903:WBY721244 WLU720903:WLU721244 WVQ720903:WVQ721244 M786439:M786780 JE786439:JE786780 TA786439:TA786780 ACW786439:ACW786780 AMS786439:AMS786780 AWO786439:AWO786780 BGK786439:BGK786780 BQG786439:BQG786780 CAC786439:CAC786780 CJY786439:CJY786780 CTU786439:CTU786780 DDQ786439:DDQ786780 DNM786439:DNM786780 DXI786439:DXI786780 EHE786439:EHE786780 ERA786439:ERA786780 FAW786439:FAW786780 FKS786439:FKS786780 FUO786439:FUO786780 GEK786439:GEK786780 GOG786439:GOG786780 GYC786439:GYC786780 HHY786439:HHY786780 HRU786439:HRU786780 IBQ786439:IBQ786780 ILM786439:ILM786780 IVI786439:IVI786780 JFE786439:JFE786780 JPA786439:JPA786780 JYW786439:JYW786780 KIS786439:KIS786780 KSO786439:KSO786780 LCK786439:LCK786780 LMG786439:LMG786780 LWC786439:LWC786780 MFY786439:MFY786780 MPU786439:MPU786780 MZQ786439:MZQ786780 NJM786439:NJM786780 NTI786439:NTI786780 ODE786439:ODE786780 ONA786439:ONA786780 OWW786439:OWW786780 PGS786439:PGS786780 PQO786439:PQO786780 QAK786439:QAK786780 QKG786439:QKG786780 QUC786439:QUC786780 RDY786439:RDY786780 RNU786439:RNU786780 RXQ786439:RXQ786780 SHM786439:SHM786780 SRI786439:SRI786780 TBE786439:TBE786780 TLA786439:TLA786780 TUW786439:TUW786780 UES786439:UES786780 UOO786439:UOO786780 UYK786439:UYK786780 VIG786439:VIG786780 VSC786439:VSC786780 WBY786439:WBY786780 WLU786439:WLU786780 WVQ786439:WVQ786780 M851975:M852316 JE851975:JE852316 TA851975:TA852316 ACW851975:ACW852316 AMS851975:AMS852316 AWO851975:AWO852316 BGK851975:BGK852316 BQG851975:BQG852316 CAC851975:CAC852316 CJY851975:CJY852316 CTU851975:CTU852316 DDQ851975:DDQ852316 DNM851975:DNM852316 DXI851975:DXI852316 EHE851975:EHE852316 ERA851975:ERA852316 FAW851975:FAW852316 FKS851975:FKS852316 FUO851975:FUO852316 GEK851975:GEK852316 GOG851975:GOG852316 GYC851975:GYC852316 HHY851975:HHY852316 HRU851975:HRU852316 IBQ851975:IBQ852316 ILM851975:ILM852316 IVI851975:IVI852316 JFE851975:JFE852316 JPA851975:JPA852316 JYW851975:JYW852316 KIS851975:KIS852316 KSO851975:KSO852316 LCK851975:LCK852316 LMG851975:LMG852316 LWC851975:LWC852316 MFY851975:MFY852316 MPU851975:MPU852316 MZQ851975:MZQ852316 NJM851975:NJM852316 NTI851975:NTI852316 ODE851975:ODE852316 ONA851975:ONA852316 OWW851975:OWW852316 PGS851975:PGS852316 PQO851975:PQO852316 QAK851975:QAK852316 QKG851975:QKG852316 QUC851975:QUC852316 RDY851975:RDY852316 RNU851975:RNU852316 RXQ851975:RXQ852316 SHM851975:SHM852316 SRI851975:SRI852316 TBE851975:TBE852316 TLA851975:TLA852316 TUW851975:TUW852316 UES851975:UES852316 UOO851975:UOO852316 UYK851975:UYK852316 VIG851975:VIG852316 VSC851975:VSC852316 WBY851975:WBY852316 WLU851975:WLU852316 WVQ851975:WVQ852316 M917511:M917852 JE917511:JE917852 TA917511:TA917852 ACW917511:ACW917852 AMS917511:AMS917852 AWO917511:AWO917852 BGK917511:BGK917852 BQG917511:BQG917852 CAC917511:CAC917852 CJY917511:CJY917852 CTU917511:CTU917852 DDQ917511:DDQ917852 DNM917511:DNM917852 DXI917511:DXI917852 EHE917511:EHE917852 ERA917511:ERA917852 FAW917511:FAW917852 FKS917511:FKS917852 FUO917511:FUO917852 GEK917511:GEK917852 GOG917511:GOG917852 GYC917511:GYC917852 HHY917511:HHY917852 HRU917511:HRU917852 IBQ917511:IBQ917852 ILM917511:ILM917852 IVI917511:IVI917852 JFE917511:JFE917852 JPA917511:JPA917852 JYW917511:JYW917852 KIS917511:KIS917852 KSO917511:KSO917852 LCK917511:LCK917852 LMG917511:LMG917852 LWC917511:LWC917852 MFY917511:MFY917852 MPU917511:MPU917852 MZQ917511:MZQ917852 NJM917511:NJM917852 NTI917511:NTI917852 ODE917511:ODE917852 ONA917511:ONA917852 OWW917511:OWW917852 PGS917511:PGS917852 PQO917511:PQO917852 QAK917511:QAK917852 QKG917511:QKG917852 QUC917511:QUC917852 RDY917511:RDY917852 RNU917511:RNU917852 RXQ917511:RXQ917852 SHM917511:SHM917852 SRI917511:SRI917852 TBE917511:TBE917852 TLA917511:TLA917852 TUW917511:TUW917852 UES917511:UES917852 UOO917511:UOO917852 UYK917511:UYK917852 VIG917511:VIG917852 VSC917511:VSC917852 WBY917511:WBY917852 WLU917511:WLU917852 WVQ917511:WVQ917852 M983047:M983388 JE983047:JE983388 TA983047:TA983388 ACW983047:ACW983388 AMS983047:AMS983388 AWO983047:AWO983388 BGK983047:BGK983388 BQG983047:BQG983388 CAC983047:CAC983388 CJY983047:CJY983388 CTU983047:CTU983388 DDQ983047:DDQ983388 DNM983047:DNM983388 DXI983047:DXI983388 EHE983047:EHE983388 ERA983047:ERA983388 FAW983047:FAW983388 FKS983047:FKS983388 FUO983047:FUO983388 GEK983047:GEK983388 GOG983047:GOG983388 GYC983047:GYC983388 HHY983047:HHY983388 HRU983047:HRU983388 IBQ983047:IBQ983388 ILM983047:ILM983388 IVI983047:IVI983388 JFE983047:JFE983388 JPA983047:JPA983388 JYW983047:JYW983388 KIS983047:KIS983388 KSO983047:KSO983388 LCK983047:LCK983388 LMG983047:LMG983388 LWC983047:LWC983388 MFY983047:MFY983388 MPU983047:MPU983388 MZQ983047:MZQ983388 NJM983047:NJM983388 NTI983047:NTI983388 ODE983047:ODE983388 ONA983047:ONA983388 OWW983047:OWW983388 PGS983047:PGS983388 PQO983047:PQO983388 QAK983047:QAK983388 QKG983047:QKG983388 QUC983047:QUC983388 RDY983047:RDY983388 RNU983047:RNU983388 RXQ983047:RXQ983388 SHM983047:SHM983388 SRI983047:SRI983388 TBE983047:TBE983388 TLA983047:TLA983388 TUW983047:TUW983388 UES983047:UES983388 UOO983047:UOO983388 UYK983047:UYK983388 VIG983047:VIG983388 VSC983047:VSC983388 WBY983047:WBY983388 WVQ7:WVQ350 WLU7:WLU350 WBY7:WBY350 VSC7:VSC350 VIG7:VIG350 UYK7:UYK350 UOO7:UOO350 UES7:UES350 TUW7:TUW350 TLA7:TLA350 TBE7:TBE350 SRI7:SRI350 SHM7:SHM350 RXQ7:RXQ350 RNU7:RNU350 RDY7:RDY350 QUC7:QUC350 QKG7:QKG350 QAK7:QAK350 PQO7:PQO350 PGS7:PGS350 OWW7:OWW350 ONA7:ONA350 ODE7:ODE350 NTI7:NTI350 NJM7:NJM350 MZQ7:MZQ350 MPU7:MPU350 MFY7:MFY350 LWC7:LWC350 LMG7:LMG350 LCK7:LCK350 KSO7:KSO350 KIS7:KIS350 JYW7:JYW350 JPA7:JPA350 JFE7:JFE350 IVI7:IVI350 ILM7:ILM350 IBQ7:IBQ350 HRU7:HRU350 HHY7:HHY350 GYC7:GYC350 GOG7:GOG350 GEK7:GEK350 FUO7:FUO350 FKS7:FKS350 FAW7:FAW350 ERA7:ERA350 EHE7:EHE350 DXI7:DXI350 DNM7:DNM350 DDQ7:DDQ350 CTU7:CTU350 CJY7:CJY350 CAC7:CAC350 BQG7:BQG350 BGK7:BGK350 AWO7:AWO350 AMS7:AMS350 ACW7:ACW350 TA7:TA350 JE7:JE350" xr:uid="{00000000-0002-0000-0300-000001000000}">
      <formula1>20000</formula1>
    </dataValidation>
    <dataValidation type="whole" allowBlank="1" showInputMessage="1" showErrorMessage="1" sqref="WVN983047:WVN983388 I65543:I65884 JB65543:JB65884 SX65543:SX65884 ACT65543:ACT65884 AMP65543:AMP65884 AWL65543:AWL65884 BGH65543:BGH65884 BQD65543:BQD65884 BZZ65543:BZZ65884 CJV65543:CJV65884 CTR65543:CTR65884 DDN65543:DDN65884 DNJ65543:DNJ65884 DXF65543:DXF65884 EHB65543:EHB65884 EQX65543:EQX65884 FAT65543:FAT65884 FKP65543:FKP65884 FUL65543:FUL65884 GEH65543:GEH65884 GOD65543:GOD65884 GXZ65543:GXZ65884 HHV65543:HHV65884 HRR65543:HRR65884 IBN65543:IBN65884 ILJ65543:ILJ65884 IVF65543:IVF65884 JFB65543:JFB65884 JOX65543:JOX65884 JYT65543:JYT65884 KIP65543:KIP65884 KSL65543:KSL65884 LCH65543:LCH65884 LMD65543:LMD65884 LVZ65543:LVZ65884 MFV65543:MFV65884 MPR65543:MPR65884 MZN65543:MZN65884 NJJ65543:NJJ65884 NTF65543:NTF65884 ODB65543:ODB65884 OMX65543:OMX65884 OWT65543:OWT65884 PGP65543:PGP65884 PQL65543:PQL65884 QAH65543:QAH65884 QKD65543:QKD65884 QTZ65543:QTZ65884 RDV65543:RDV65884 RNR65543:RNR65884 RXN65543:RXN65884 SHJ65543:SHJ65884 SRF65543:SRF65884 TBB65543:TBB65884 TKX65543:TKX65884 TUT65543:TUT65884 UEP65543:UEP65884 UOL65543:UOL65884 UYH65543:UYH65884 VID65543:VID65884 VRZ65543:VRZ65884 WBV65543:WBV65884 WLR65543:WLR65884 WVN65543:WVN65884 I131079:I131420 JB131079:JB131420 SX131079:SX131420 ACT131079:ACT131420 AMP131079:AMP131420 AWL131079:AWL131420 BGH131079:BGH131420 BQD131079:BQD131420 BZZ131079:BZZ131420 CJV131079:CJV131420 CTR131079:CTR131420 DDN131079:DDN131420 DNJ131079:DNJ131420 DXF131079:DXF131420 EHB131079:EHB131420 EQX131079:EQX131420 FAT131079:FAT131420 FKP131079:FKP131420 FUL131079:FUL131420 GEH131079:GEH131420 GOD131079:GOD131420 GXZ131079:GXZ131420 HHV131079:HHV131420 HRR131079:HRR131420 IBN131079:IBN131420 ILJ131079:ILJ131420 IVF131079:IVF131420 JFB131079:JFB131420 JOX131079:JOX131420 JYT131079:JYT131420 KIP131079:KIP131420 KSL131079:KSL131420 LCH131079:LCH131420 LMD131079:LMD131420 LVZ131079:LVZ131420 MFV131079:MFV131420 MPR131079:MPR131420 MZN131079:MZN131420 NJJ131079:NJJ131420 NTF131079:NTF131420 ODB131079:ODB131420 OMX131079:OMX131420 OWT131079:OWT131420 PGP131079:PGP131420 PQL131079:PQL131420 QAH131079:QAH131420 QKD131079:QKD131420 QTZ131079:QTZ131420 RDV131079:RDV131420 RNR131079:RNR131420 RXN131079:RXN131420 SHJ131079:SHJ131420 SRF131079:SRF131420 TBB131079:TBB131420 TKX131079:TKX131420 TUT131079:TUT131420 UEP131079:UEP131420 UOL131079:UOL131420 UYH131079:UYH131420 VID131079:VID131420 VRZ131079:VRZ131420 WBV131079:WBV131420 WLR131079:WLR131420 WVN131079:WVN131420 I196615:I196956 JB196615:JB196956 SX196615:SX196956 ACT196615:ACT196956 AMP196615:AMP196956 AWL196615:AWL196956 BGH196615:BGH196956 BQD196615:BQD196956 BZZ196615:BZZ196956 CJV196615:CJV196956 CTR196615:CTR196956 DDN196615:DDN196956 DNJ196615:DNJ196956 DXF196615:DXF196956 EHB196615:EHB196956 EQX196615:EQX196956 FAT196615:FAT196956 FKP196615:FKP196956 FUL196615:FUL196956 GEH196615:GEH196956 GOD196615:GOD196956 GXZ196615:GXZ196956 HHV196615:HHV196956 HRR196615:HRR196956 IBN196615:IBN196956 ILJ196615:ILJ196956 IVF196615:IVF196956 JFB196615:JFB196956 JOX196615:JOX196956 JYT196615:JYT196956 KIP196615:KIP196956 KSL196615:KSL196956 LCH196615:LCH196956 LMD196615:LMD196956 LVZ196615:LVZ196956 MFV196615:MFV196956 MPR196615:MPR196956 MZN196615:MZN196956 NJJ196615:NJJ196956 NTF196615:NTF196956 ODB196615:ODB196956 OMX196615:OMX196956 OWT196615:OWT196956 PGP196615:PGP196956 PQL196615:PQL196956 QAH196615:QAH196956 QKD196615:QKD196956 QTZ196615:QTZ196956 RDV196615:RDV196956 RNR196615:RNR196956 RXN196615:RXN196956 SHJ196615:SHJ196956 SRF196615:SRF196956 TBB196615:TBB196956 TKX196615:TKX196956 TUT196615:TUT196956 UEP196615:UEP196956 UOL196615:UOL196956 UYH196615:UYH196956 VID196615:VID196956 VRZ196615:VRZ196956 WBV196615:WBV196956 WLR196615:WLR196956 WVN196615:WVN196956 I262151:I262492 JB262151:JB262492 SX262151:SX262492 ACT262151:ACT262492 AMP262151:AMP262492 AWL262151:AWL262492 BGH262151:BGH262492 BQD262151:BQD262492 BZZ262151:BZZ262492 CJV262151:CJV262492 CTR262151:CTR262492 DDN262151:DDN262492 DNJ262151:DNJ262492 DXF262151:DXF262492 EHB262151:EHB262492 EQX262151:EQX262492 FAT262151:FAT262492 FKP262151:FKP262492 FUL262151:FUL262492 GEH262151:GEH262492 GOD262151:GOD262492 GXZ262151:GXZ262492 HHV262151:HHV262492 HRR262151:HRR262492 IBN262151:IBN262492 ILJ262151:ILJ262492 IVF262151:IVF262492 JFB262151:JFB262492 JOX262151:JOX262492 JYT262151:JYT262492 KIP262151:KIP262492 KSL262151:KSL262492 LCH262151:LCH262492 LMD262151:LMD262492 LVZ262151:LVZ262492 MFV262151:MFV262492 MPR262151:MPR262492 MZN262151:MZN262492 NJJ262151:NJJ262492 NTF262151:NTF262492 ODB262151:ODB262492 OMX262151:OMX262492 OWT262151:OWT262492 PGP262151:PGP262492 PQL262151:PQL262492 QAH262151:QAH262492 QKD262151:QKD262492 QTZ262151:QTZ262492 RDV262151:RDV262492 RNR262151:RNR262492 RXN262151:RXN262492 SHJ262151:SHJ262492 SRF262151:SRF262492 TBB262151:TBB262492 TKX262151:TKX262492 TUT262151:TUT262492 UEP262151:UEP262492 UOL262151:UOL262492 UYH262151:UYH262492 VID262151:VID262492 VRZ262151:VRZ262492 WBV262151:WBV262492 WLR262151:WLR262492 WVN262151:WVN262492 I327687:I328028 JB327687:JB328028 SX327687:SX328028 ACT327687:ACT328028 AMP327687:AMP328028 AWL327687:AWL328028 BGH327687:BGH328028 BQD327687:BQD328028 BZZ327687:BZZ328028 CJV327687:CJV328028 CTR327687:CTR328028 DDN327687:DDN328028 DNJ327687:DNJ328028 DXF327687:DXF328028 EHB327687:EHB328028 EQX327687:EQX328028 FAT327687:FAT328028 FKP327687:FKP328028 FUL327687:FUL328028 GEH327687:GEH328028 GOD327687:GOD328028 GXZ327687:GXZ328028 HHV327687:HHV328028 HRR327687:HRR328028 IBN327687:IBN328028 ILJ327687:ILJ328028 IVF327687:IVF328028 JFB327687:JFB328028 JOX327687:JOX328028 JYT327687:JYT328028 KIP327687:KIP328028 KSL327687:KSL328028 LCH327687:LCH328028 LMD327687:LMD328028 LVZ327687:LVZ328028 MFV327687:MFV328028 MPR327687:MPR328028 MZN327687:MZN328028 NJJ327687:NJJ328028 NTF327687:NTF328028 ODB327687:ODB328028 OMX327687:OMX328028 OWT327687:OWT328028 PGP327687:PGP328028 PQL327687:PQL328028 QAH327687:QAH328028 QKD327687:QKD328028 QTZ327687:QTZ328028 RDV327687:RDV328028 RNR327687:RNR328028 RXN327687:RXN328028 SHJ327687:SHJ328028 SRF327687:SRF328028 TBB327687:TBB328028 TKX327687:TKX328028 TUT327687:TUT328028 UEP327687:UEP328028 UOL327687:UOL328028 UYH327687:UYH328028 VID327687:VID328028 VRZ327687:VRZ328028 WBV327687:WBV328028 WLR327687:WLR328028 WVN327687:WVN328028 I393223:I393564 JB393223:JB393564 SX393223:SX393564 ACT393223:ACT393564 AMP393223:AMP393564 AWL393223:AWL393564 BGH393223:BGH393564 BQD393223:BQD393564 BZZ393223:BZZ393564 CJV393223:CJV393564 CTR393223:CTR393564 DDN393223:DDN393564 DNJ393223:DNJ393564 DXF393223:DXF393564 EHB393223:EHB393564 EQX393223:EQX393564 FAT393223:FAT393564 FKP393223:FKP393564 FUL393223:FUL393564 GEH393223:GEH393564 GOD393223:GOD393564 GXZ393223:GXZ393564 HHV393223:HHV393564 HRR393223:HRR393564 IBN393223:IBN393564 ILJ393223:ILJ393564 IVF393223:IVF393564 JFB393223:JFB393564 JOX393223:JOX393564 JYT393223:JYT393564 KIP393223:KIP393564 KSL393223:KSL393564 LCH393223:LCH393564 LMD393223:LMD393564 LVZ393223:LVZ393564 MFV393223:MFV393564 MPR393223:MPR393564 MZN393223:MZN393564 NJJ393223:NJJ393564 NTF393223:NTF393564 ODB393223:ODB393564 OMX393223:OMX393564 OWT393223:OWT393564 PGP393223:PGP393564 PQL393223:PQL393564 QAH393223:QAH393564 QKD393223:QKD393564 QTZ393223:QTZ393564 RDV393223:RDV393564 RNR393223:RNR393564 RXN393223:RXN393564 SHJ393223:SHJ393564 SRF393223:SRF393564 TBB393223:TBB393564 TKX393223:TKX393564 TUT393223:TUT393564 UEP393223:UEP393564 UOL393223:UOL393564 UYH393223:UYH393564 VID393223:VID393564 VRZ393223:VRZ393564 WBV393223:WBV393564 WLR393223:WLR393564 WVN393223:WVN393564 I458759:I459100 JB458759:JB459100 SX458759:SX459100 ACT458759:ACT459100 AMP458759:AMP459100 AWL458759:AWL459100 BGH458759:BGH459100 BQD458759:BQD459100 BZZ458759:BZZ459100 CJV458759:CJV459100 CTR458759:CTR459100 DDN458759:DDN459100 DNJ458759:DNJ459100 DXF458759:DXF459100 EHB458759:EHB459100 EQX458759:EQX459100 FAT458759:FAT459100 FKP458759:FKP459100 FUL458759:FUL459100 GEH458759:GEH459100 GOD458759:GOD459100 GXZ458759:GXZ459100 HHV458759:HHV459100 HRR458759:HRR459100 IBN458759:IBN459100 ILJ458759:ILJ459100 IVF458759:IVF459100 JFB458759:JFB459100 JOX458759:JOX459100 JYT458759:JYT459100 KIP458759:KIP459100 KSL458759:KSL459100 LCH458759:LCH459100 LMD458759:LMD459100 LVZ458759:LVZ459100 MFV458759:MFV459100 MPR458759:MPR459100 MZN458759:MZN459100 NJJ458759:NJJ459100 NTF458759:NTF459100 ODB458759:ODB459100 OMX458759:OMX459100 OWT458759:OWT459100 PGP458759:PGP459100 PQL458759:PQL459100 QAH458759:QAH459100 QKD458759:QKD459100 QTZ458759:QTZ459100 RDV458759:RDV459100 RNR458759:RNR459100 RXN458759:RXN459100 SHJ458759:SHJ459100 SRF458759:SRF459100 TBB458759:TBB459100 TKX458759:TKX459100 TUT458759:TUT459100 UEP458759:UEP459100 UOL458759:UOL459100 UYH458759:UYH459100 VID458759:VID459100 VRZ458759:VRZ459100 WBV458759:WBV459100 WLR458759:WLR459100 WVN458759:WVN459100 I524295:I524636 JB524295:JB524636 SX524295:SX524636 ACT524295:ACT524636 AMP524295:AMP524636 AWL524295:AWL524636 BGH524295:BGH524636 BQD524295:BQD524636 BZZ524295:BZZ524636 CJV524295:CJV524636 CTR524295:CTR524636 DDN524295:DDN524636 DNJ524295:DNJ524636 DXF524295:DXF524636 EHB524295:EHB524636 EQX524295:EQX524636 FAT524295:FAT524636 FKP524295:FKP524636 FUL524295:FUL524636 GEH524295:GEH524636 GOD524295:GOD524636 GXZ524295:GXZ524636 HHV524295:HHV524636 HRR524295:HRR524636 IBN524295:IBN524636 ILJ524295:ILJ524636 IVF524295:IVF524636 JFB524295:JFB524636 JOX524295:JOX524636 JYT524295:JYT524636 KIP524295:KIP524636 KSL524295:KSL524636 LCH524295:LCH524636 LMD524295:LMD524636 LVZ524295:LVZ524636 MFV524295:MFV524636 MPR524295:MPR524636 MZN524295:MZN524636 NJJ524295:NJJ524636 NTF524295:NTF524636 ODB524295:ODB524636 OMX524295:OMX524636 OWT524295:OWT524636 PGP524295:PGP524636 PQL524295:PQL524636 QAH524295:QAH524636 QKD524295:QKD524636 QTZ524295:QTZ524636 RDV524295:RDV524636 RNR524295:RNR524636 RXN524295:RXN524636 SHJ524295:SHJ524636 SRF524295:SRF524636 TBB524295:TBB524636 TKX524295:TKX524636 TUT524295:TUT524636 UEP524295:UEP524636 UOL524295:UOL524636 UYH524295:UYH524636 VID524295:VID524636 VRZ524295:VRZ524636 WBV524295:WBV524636 WLR524295:WLR524636 WVN524295:WVN524636 I589831:I590172 JB589831:JB590172 SX589831:SX590172 ACT589831:ACT590172 AMP589831:AMP590172 AWL589831:AWL590172 BGH589831:BGH590172 BQD589831:BQD590172 BZZ589831:BZZ590172 CJV589831:CJV590172 CTR589831:CTR590172 DDN589831:DDN590172 DNJ589831:DNJ590172 DXF589831:DXF590172 EHB589831:EHB590172 EQX589831:EQX590172 FAT589831:FAT590172 FKP589831:FKP590172 FUL589831:FUL590172 GEH589831:GEH590172 GOD589831:GOD590172 GXZ589831:GXZ590172 HHV589831:HHV590172 HRR589831:HRR590172 IBN589831:IBN590172 ILJ589831:ILJ590172 IVF589831:IVF590172 JFB589831:JFB590172 JOX589831:JOX590172 JYT589831:JYT590172 KIP589831:KIP590172 KSL589831:KSL590172 LCH589831:LCH590172 LMD589831:LMD590172 LVZ589831:LVZ590172 MFV589831:MFV590172 MPR589831:MPR590172 MZN589831:MZN590172 NJJ589831:NJJ590172 NTF589831:NTF590172 ODB589831:ODB590172 OMX589831:OMX590172 OWT589831:OWT590172 PGP589831:PGP590172 PQL589831:PQL590172 QAH589831:QAH590172 QKD589831:QKD590172 QTZ589831:QTZ590172 RDV589831:RDV590172 RNR589831:RNR590172 RXN589831:RXN590172 SHJ589831:SHJ590172 SRF589831:SRF590172 TBB589831:TBB590172 TKX589831:TKX590172 TUT589831:TUT590172 UEP589831:UEP590172 UOL589831:UOL590172 UYH589831:UYH590172 VID589831:VID590172 VRZ589831:VRZ590172 WBV589831:WBV590172 WLR589831:WLR590172 WVN589831:WVN590172 I655367:I655708 JB655367:JB655708 SX655367:SX655708 ACT655367:ACT655708 AMP655367:AMP655708 AWL655367:AWL655708 BGH655367:BGH655708 BQD655367:BQD655708 BZZ655367:BZZ655708 CJV655367:CJV655708 CTR655367:CTR655708 DDN655367:DDN655708 DNJ655367:DNJ655708 DXF655367:DXF655708 EHB655367:EHB655708 EQX655367:EQX655708 FAT655367:FAT655708 FKP655367:FKP655708 FUL655367:FUL655708 GEH655367:GEH655708 GOD655367:GOD655708 GXZ655367:GXZ655708 HHV655367:HHV655708 HRR655367:HRR655708 IBN655367:IBN655708 ILJ655367:ILJ655708 IVF655367:IVF655708 JFB655367:JFB655708 JOX655367:JOX655708 JYT655367:JYT655708 KIP655367:KIP655708 KSL655367:KSL655708 LCH655367:LCH655708 LMD655367:LMD655708 LVZ655367:LVZ655708 MFV655367:MFV655708 MPR655367:MPR655708 MZN655367:MZN655708 NJJ655367:NJJ655708 NTF655367:NTF655708 ODB655367:ODB655708 OMX655367:OMX655708 OWT655367:OWT655708 PGP655367:PGP655708 PQL655367:PQL655708 QAH655367:QAH655708 QKD655367:QKD655708 QTZ655367:QTZ655708 RDV655367:RDV655708 RNR655367:RNR655708 RXN655367:RXN655708 SHJ655367:SHJ655708 SRF655367:SRF655708 TBB655367:TBB655708 TKX655367:TKX655708 TUT655367:TUT655708 UEP655367:UEP655708 UOL655367:UOL655708 UYH655367:UYH655708 VID655367:VID655708 VRZ655367:VRZ655708 WBV655367:WBV655708 WLR655367:WLR655708 WVN655367:WVN655708 I720903:I721244 JB720903:JB721244 SX720903:SX721244 ACT720903:ACT721244 AMP720903:AMP721244 AWL720903:AWL721244 BGH720903:BGH721244 BQD720903:BQD721244 BZZ720903:BZZ721244 CJV720903:CJV721244 CTR720903:CTR721244 DDN720903:DDN721244 DNJ720903:DNJ721244 DXF720903:DXF721244 EHB720903:EHB721244 EQX720903:EQX721244 FAT720903:FAT721244 FKP720903:FKP721244 FUL720903:FUL721244 GEH720903:GEH721244 GOD720903:GOD721244 GXZ720903:GXZ721244 HHV720903:HHV721244 HRR720903:HRR721244 IBN720903:IBN721244 ILJ720903:ILJ721244 IVF720903:IVF721244 JFB720903:JFB721244 JOX720903:JOX721244 JYT720903:JYT721244 KIP720903:KIP721244 KSL720903:KSL721244 LCH720903:LCH721244 LMD720903:LMD721244 LVZ720903:LVZ721244 MFV720903:MFV721244 MPR720903:MPR721244 MZN720903:MZN721244 NJJ720903:NJJ721244 NTF720903:NTF721244 ODB720903:ODB721244 OMX720903:OMX721244 OWT720903:OWT721244 PGP720903:PGP721244 PQL720903:PQL721244 QAH720903:QAH721244 QKD720903:QKD721244 QTZ720903:QTZ721244 RDV720903:RDV721244 RNR720903:RNR721244 RXN720903:RXN721244 SHJ720903:SHJ721244 SRF720903:SRF721244 TBB720903:TBB721244 TKX720903:TKX721244 TUT720903:TUT721244 UEP720903:UEP721244 UOL720903:UOL721244 UYH720903:UYH721244 VID720903:VID721244 VRZ720903:VRZ721244 WBV720903:WBV721244 WLR720903:WLR721244 WVN720903:WVN721244 I786439:I786780 JB786439:JB786780 SX786439:SX786780 ACT786439:ACT786780 AMP786439:AMP786780 AWL786439:AWL786780 BGH786439:BGH786780 BQD786439:BQD786780 BZZ786439:BZZ786780 CJV786439:CJV786780 CTR786439:CTR786780 DDN786439:DDN786780 DNJ786439:DNJ786780 DXF786439:DXF786780 EHB786439:EHB786780 EQX786439:EQX786780 FAT786439:FAT786780 FKP786439:FKP786780 FUL786439:FUL786780 GEH786439:GEH786780 GOD786439:GOD786780 GXZ786439:GXZ786780 HHV786439:HHV786780 HRR786439:HRR786780 IBN786439:IBN786780 ILJ786439:ILJ786780 IVF786439:IVF786780 JFB786439:JFB786780 JOX786439:JOX786780 JYT786439:JYT786780 KIP786439:KIP786780 KSL786439:KSL786780 LCH786439:LCH786780 LMD786439:LMD786780 LVZ786439:LVZ786780 MFV786439:MFV786780 MPR786439:MPR786780 MZN786439:MZN786780 NJJ786439:NJJ786780 NTF786439:NTF786780 ODB786439:ODB786780 OMX786439:OMX786780 OWT786439:OWT786780 PGP786439:PGP786780 PQL786439:PQL786780 QAH786439:QAH786780 QKD786439:QKD786780 QTZ786439:QTZ786780 RDV786439:RDV786780 RNR786439:RNR786780 RXN786439:RXN786780 SHJ786439:SHJ786780 SRF786439:SRF786780 TBB786439:TBB786780 TKX786439:TKX786780 TUT786439:TUT786780 UEP786439:UEP786780 UOL786439:UOL786780 UYH786439:UYH786780 VID786439:VID786780 VRZ786439:VRZ786780 WBV786439:WBV786780 WLR786439:WLR786780 WVN786439:WVN786780 I851975:I852316 JB851975:JB852316 SX851975:SX852316 ACT851975:ACT852316 AMP851975:AMP852316 AWL851975:AWL852316 BGH851975:BGH852316 BQD851975:BQD852316 BZZ851975:BZZ852316 CJV851975:CJV852316 CTR851975:CTR852316 DDN851975:DDN852316 DNJ851975:DNJ852316 DXF851975:DXF852316 EHB851975:EHB852316 EQX851975:EQX852316 FAT851975:FAT852316 FKP851975:FKP852316 FUL851975:FUL852316 GEH851975:GEH852316 GOD851975:GOD852316 GXZ851975:GXZ852316 HHV851975:HHV852316 HRR851975:HRR852316 IBN851975:IBN852316 ILJ851975:ILJ852316 IVF851975:IVF852316 JFB851975:JFB852316 JOX851975:JOX852316 JYT851975:JYT852316 KIP851975:KIP852316 KSL851975:KSL852316 LCH851975:LCH852316 LMD851975:LMD852316 LVZ851975:LVZ852316 MFV851975:MFV852316 MPR851975:MPR852316 MZN851975:MZN852316 NJJ851975:NJJ852316 NTF851975:NTF852316 ODB851975:ODB852316 OMX851975:OMX852316 OWT851975:OWT852316 PGP851975:PGP852316 PQL851975:PQL852316 QAH851975:QAH852316 QKD851975:QKD852316 QTZ851975:QTZ852316 RDV851975:RDV852316 RNR851975:RNR852316 RXN851975:RXN852316 SHJ851975:SHJ852316 SRF851975:SRF852316 TBB851975:TBB852316 TKX851975:TKX852316 TUT851975:TUT852316 UEP851975:UEP852316 UOL851975:UOL852316 UYH851975:UYH852316 VID851975:VID852316 VRZ851975:VRZ852316 WBV851975:WBV852316 WLR851975:WLR852316 WVN851975:WVN852316 I917511:I917852 JB917511:JB917852 SX917511:SX917852 ACT917511:ACT917852 AMP917511:AMP917852 AWL917511:AWL917852 BGH917511:BGH917852 BQD917511:BQD917852 BZZ917511:BZZ917852 CJV917511:CJV917852 CTR917511:CTR917852 DDN917511:DDN917852 DNJ917511:DNJ917852 DXF917511:DXF917852 EHB917511:EHB917852 EQX917511:EQX917852 FAT917511:FAT917852 FKP917511:FKP917852 FUL917511:FUL917852 GEH917511:GEH917852 GOD917511:GOD917852 GXZ917511:GXZ917852 HHV917511:HHV917852 HRR917511:HRR917852 IBN917511:IBN917852 ILJ917511:ILJ917852 IVF917511:IVF917852 JFB917511:JFB917852 JOX917511:JOX917852 JYT917511:JYT917852 KIP917511:KIP917852 KSL917511:KSL917852 LCH917511:LCH917852 LMD917511:LMD917852 LVZ917511:LVZ917852 MFV917511:MFV917852 MPR917511:MPR917852 MZN917511:MZN917852 NJJ917511:NJJ917852 NTF917511:NTF917852 ODB917511:ODB917852 OMX917511:OMX917852 OWT917511:OWT917852 PGP917511:PGP917852 PQL917511:PQL917852 QAH917511:QAH917852 QKD917511:QKD917852 QTZ917511:QTZ917852 RDV917511:RDV917852 RNR917511:RNR917852 RXN917511:RXN917852 SHJ917511:SHJ917852 SRF917511:SRF917852 TBB917511:TBB917852 TKX917511:TKX917852 TUT917511:TUT917852 UEP917511:UEP917852 UOL917511:UOL917852 UYH917511:UYH917852 VID917511:VID917852 VRZ917511:VRZ917852 WBV917511:WBV917852 WLR917511:WLR917852 WVN917511:WVN917852 I983047:I983388 JB983047:JB983388 SX983047:SX983388 ACT983047:ACT983388 AMP983047:AMP983388 AWL983047:AWL983388 BGH983047:BGH983388 BQD983047:BQD983388 BZZ983047:BZZ983388 CJV983047:CJV983388 CTR983047:CTR983388 DDN983047:DDN983388 DNJ983047:DNJ983388 DXF983047:DXF983388 EHB983047:EHB983388 EQX983047:EQX983388 FAT983047:FAT983388 FKP983047:FKP983388 FUL983047:FUL983388 GEH983047:GEH983388 GOD983047:GOD983388 GXZ983047:GXZ983388 HHV983047:HHV983388 HRR983047:HRR983388 IBN983047:IBN983388 ILJ983047:ILJ983388 IVF983047:IVF983388 JFB983047:JFB983388 JOX983047:JOX983388 JYT983047:JYT983388 KIP983047:KIP983388 KSL983047:KSL983388 LCH983047:LCH983388 LMD983047:LMD983388 LVZ983047:LVZ983388 MFV983047:MFV983388 MPR983047:MPR983388 MZN983047:MZN983388 NJJ983047:NJJ983388 NTF983047:NTF983388 ODB983047:ODB983388 OMX983047:OMX983388 OWT983047:OWT983388 PGP983047:PGP983388 PQL983047:PQL983388 QAH983047:QAH983388 QKD983047:QKD983388 QTZ983047:QTZ983388 RDV983047:RDV983388 RNR983047:RNR983388 RXN983047:RXN983388 SHJ983047:SHJ983388 SRF983047:SRF983388 TBB983047:TBB983388 TKX983047:TKX983388 TUT983047:TUT983388 UEP983047:UEP983388 UOL983047:UOL983388 UYH983047:UYH983388 VID983047:VID983388 VRZ983047:VRZ983388 WBV983047:WBV983388 WLR983047:WLR983388 I7:I350 WVN7:WVN350 WLR7:WLR350 WBV7:WBV350 VRZ7:VRZ350 VID7:VID350 UYH7:UYH350 UOL7:UOL350 UEP7:UEP350 TUT7:TUT350 TKX7:TKX350 TBB7:TBB350 SRF7:SRF350 SHJ7:SHJ350 RXN7:RXN350 RNR7:RNR350 RDV7:RDV350 QTZ7:QTZ350 QKD7:QKD350 QAH7:QAH350 PQL7:PQL350 PGP7:PGP350 OWT7:OWT350 OMX7:OMX350 ODB7:ODB350 NTF7:NTF350 NJJ7:NJJ350 MZN7:MZN350 MPR7:MPR350 MFV7:MFV350 LVZ7:LVZ350 LMD7:LMD350 LCH7:LCH350 KSL7:KSL350 KIP7:KIP350 JYT7:JYT350 JOX7:JOX350 JFB7:JFB350 IVF7:IVF350 ILJ7:ILJ350 IBN7:IBN350 HRR7:HRR350 HHV7:HHV350 GXZ7:GXZ350 GOD7:GOD350 GEH7:GEH350 FUL7:FUL350 FKP7:FKP350 FAT7:FAT350 EQX7:EQX350 EHB7:EHB350 DXF7:DXF350 DNJ7:DNJ350 DDN7:DDN350 CTR7:CTR350 CJV7:CJV350 BZZ7:BZZ350 BQD7:BQD350 BGH7:BGH350 AWL7:AWL350 AMP7:AMP350 ACT7:ACT350 SX7:SX350 JB7:JB350" xr:uid="{00000000-0002-0000-0300-000002000000}">
      <formula1>0</formula1>
      <formula2>365</formula2>
    </dataValidation>
    <dataValidation type="whole" allowBlank="1" showInputMessage="1" showErrorMessage="1" sqref="WVM983047:WVM983388 H65543:H65884 JA65543:JA65884 SW65543:SW65884 ACS65543:ACS65884 AMO65543:AMO65884 AWK65543:AWK65884 BGG65543:BGG65884 BQC65543:BQC65884 BZY65543:BZY65884 CJU65543:CJU65884 CTQ65543:CTQ65884 DDM65543:DDM65884 DNI65543:DNI65884 DXE65543:DXE65884 EHA65543:EHA65884 EQW65543:EQW65884 FAS65543:FAS65884 FKO65543:FKO65884 FUK65543:FUK65884 GEG65543:GEG65884 GOC65543:GOC65884 GXY65543:GXY65884 HHU65543:HHU65884 HRQ65543:HRQ65884 IBM65543:IBM65884 ILI65543:ILI65884 IVE65543:IVE65884 JFA65543:JFA65884 JOW65543:JOW65884 JYS65543:JYS65884 KIO65543:KIO65884 KSK65543:KSK65884 LCG65543:LCG65884 LMC65543:LMC65884 LVY65543:LVY65884 MFU65543:MFU65884 MPQ65543:MPQ65884 MZM65543:MZM65884 NJI65543:NJI65884 NTE65543:NTE65884 ODA65543:ODA65884 OMW65543:OMW65884 OWS65543:OWS65884 PGO65543:PGO65884 PQK65543:PQK65884 QAG65543:QAG65884 QKC65543:QKC65884 QTY65543:QTY65884 RDU65543:RDU65884 RNQ65543:RNQ65884 RXM65543:RXM65884 SHI65543:SHI65884 SRE65543:SRE65884 TBA65543:TBA65884 TKW65543:TKW65884 TUS65543:TUS65884 UEO65543:UEO65884 UOK65543:UOK65884 UYG65543:UYG65884 VIC65543:VIC65884 VRY65543:VRY65884 WBU65543:WBU65884 WLQ65543:WLQ65884 WVM65543:WVM65884 H131079:H131420 JA131079:JA131420 SW131079:SW131420 ACS131079:ACS131420 AMO131079:AMO131420 AWK131079:AWK131420 BGG131079:BGG131420 BQC131079:BQC131420 BZY131079:BZY131420 CJU131079:CJU131420 CTQ131079:CTQ131420 DDM131079:DDM131420 DNI131079:DNI131420 DXE131079:DXE131420 EHA131079:EHA131420 EQW131079:EQW131420 FAS131079:FAS131420 FKO131079:FKO131420 FUK131079:FUK131420 GEG131079:GEG131420 GOC131079:GOC131420 GXY131079:GXY131420 HHU131079:HHU131420 HRQ131079:HRQ131420 IBM131079:IBM131420 ILI131079:ILI131420 IVE131079:IVE131420 JFA131079:JFA131420 JOW131079:JOW131420 JYS131079:JYS131420 KIO131079:KIO131420 KSK131079:KSK131420 LCG131079:LCG131420 LMC131079:LMC131420 LVY131079:LVY131420 MFU131079:MFU131420 MPQ131079:MPQ131420 MZM131079:MZM131420 NJI131079:NJI131420 NTE131079:NTE131420 ODA131079:ODA131420 OMW131079:OMW131420 OWS131079:OWS131420 PGO131079:PGO131420 PQK131079:PQK131420 QAG131079:QAG131420 QKC131079:QKC131420 QTY131079:QTY131420 RDU131079:RDU131420 RNQ131079:RNQ131420 RXM131079:RXM131420 SHI131079:SHI131420 SRE131079:SRE131420 TBA131079:TBA131420 TKW131079:TKW131420 TUS131079:TUS131420 UEO131079:UEO131420 UOK131079:UOK131420 UYG131079:UYG131420 VIC131079:VIC131420 VRY131079:VRY131420 WBU131079:WBU131420 WLQ131079:WLQ131420 WVM131079:WVM131420 H196615:H196956 JA196615:JA196956 SW196615:SW196956 ACS196615:ACS196956 AMO196615:AMO196956 AWK196615:AWK196956 BGG196615:BGG196956 BQC196615:BQC196956 BZY196615:BZY196956 CJU196615:CJU196956 CTQ196615:CTQ196956 DDM196615:DDM196956 DNI196615:DNI196956 DXE196615:DXE196956 EHA196615:EHA196956 EQW196615:EQW196956 FAS196615:FAS196956 FKO196615:FKO196956 FUK196615:FUK196956 GEG196615:GEG196956 GOC196615:GOC196956 GXY196615:GXY196956 HHU196615:HHU196956 HRQ196615:HRQ196956 IBM196615:IBM196956 ILI196615:ILI196956 IVE196615:IVE196956 JFA196615:JFA196956 JOW196615:JOW196956 JYS196615:JYS196956 KIO196615:KIO196956 KSK196615:KSK196956 LCG196615:LCG196956 LMC196615:LMC196956 LVY196615:LVY196956 MFU196615:MFU196956 MPQ196615:MPQ196956 MZM196615:MZM196956 NJI196615:NJI196956 NTE196615:NTE196956 ODA196615:ODA196956 OMW196615:OMW196956 OWS196615:OWS196956 PGO196615:PGO196956 PQK196615:PQK196956 QAG196615:QAG196956 QKC196615:QKC196956 QTY196615:QTY196956 RDU196615:RDU196956 RNQ196615:RNQ196956 RXM196615:RXM196956 SHI196615:SHI196956 SRE196615:SRE196956 TBA196615:TBA196956 TKW196615:TKW196956 TUS196615:TUS196956 UEO196615:UEO196956 UOK196615:UOK196956 UYG196615:UYG196956 VIC196615:VIC196956 VRY196615:VRY196956 WBU196615:WBU196956 WLQ196615:WLQ196956 WVM196615:WVM196956 H262151:H262492 JA262151:JA262492 SW262151:SW262492 ACS262151:ACS262492 AMO262151:AMO262492 AWK262151:AWK262492 BGG262151:BGG262492 BQC262151:BQC262492 BZY262151:BZY262492 CJU262151:CJU262492 CTQ262151:CTQ262492 DDM262151:DDM262492 DNI262151:DNI262492 DXE262151:DXE262492 EHA262151:EHA262492 EQW262151:EQW262492 FAS262151:FAS262492 FKO262151:FKO262492 FUK262151:FUK262492 GEG262151:GEG262492 GOC262151:GOC262492 GXY262151:GXY262492 HHU262151:HHU262492 HRQ262151:HRQ262492 IBM262151:IBM262492 ILI262151:ILI262492 IVE262151:IVE262492 JFA262151:JFA262492 JOW262151:JOW262492 JYS262151:JYS262492 KIO262151:KIO262492 KSK262151:KSK262492 LCG262151:LCG262492 LMC262151:LMC262492 LVY262151:LVY262492 MFU262151:MFU262492 MPQ262151:MPQ262492 MZM262151:MZM262492 NJI262151:NJI262492 NTE262151:NTE262492 ODA262151:ODA262492 OMW262151:OMW262492 OWS262151:OWS262492 PGO262151:PGO262492 PQK262151:PQK262492 QAG262151:QAG262492 QKC262151:QKC262492 QTY262151:QTY262492 RDU262151:RDU262492 RNQ262151:RNQ262492 RXM262151:RXM262492 SHI262151:SHI262492 SRE262151:SRE262492 TBA262151:TBA262492 TKW262151:TKW262492 TUS262151:TUS262492 UEO262151:UEO262492 UOK262151:UOK262492 UYG262151:UYG262492 VIC262151:VIC262492 VRY262151:VRY262492 WBU262151:WBU262492 WLQ262151:WLQ262492 WVM262151:WVM262492 H327687:H328028 JA327687:JA328028 SW327687:SW328028 ACS327687:ACS328028 AMO327687:AMO328028 AWK327687:AWK328028 BGG327687:BGG328028 BQC327687:BQC328028 BZY327687:BZY328028 CJU327687:CJU328028 CTQ327687:CTQ328028 DDM327687:DDM328028 DNI327687:DNI328028 DXE327687:DXE328028 EHA327687:EHA328028 EQW327687:EQW328028 FAS327687:FAS328028 FKO327687:FKO328028 FUK327687:FUK328028 GEG327687:GEG328028 GOC327687:GOC328028 GXY327687:GXY328028 HHU327687:HHU328028 HRQ327687:HRQ328028 IBM327687:IBM328028 ILI327687:ILI328028 IVE327687:IVE328028 JFA327687:JFA328028 JOW327687:JOW328028 JYS327687:JYS328028 KIO327687:KIO328028 KSK327687:KSK328028 LCG327687:LCG328028 LMC327687:LMC328028 LVY327687:LVY328028 MFU327687:MFU328028 MPQ327687:MPQ328028 MZM327687:MZM328028 NJI327687:NJI328028 NTE327687:NTE328028 ODA327687:ODA328028 OMW327687:OMW328028 OWS327687:OWS328028 PGO327687:PGO328028 PQK327687:PQK328028 QAG327687:QAG328028 QKC327687:QKC328028 QTY327687:QTY328028 RDU327687:RDU328028 RNQ327687:RNQ328028 RXM327687:RXM328028 SHI327687:SHI328028 SRE327687:SRE328028 TBA327687:TBA328028 TKW327687:TKW328028 TUS327687:TUS328028 UEO327687:UEO328028 UOK327687:UOK328028 UYG327687:UYG328028 VIC327687:VIC328028 VRY327687:VRY328028 WBU327687:WBU328028 WLQ327687:WLQ328028 WVM327687:WVM328028 H393223:H393564 JA393223:JA393564 SW393223:SW393564 ACS393223:ACS393564 AMO393223:AMO393564 AWK393223:AWK393564 BGG393223:BGG393564 BQC393223:BQC393564 BZY393223:BZY393564 CJU393223:CJU393564 CTQ393223:CTQ393564 DDM393223:DDM393564 DNI393223:DNI393564 DXE393223:DXE393564 EHA393223:EHA393564 EQW393223:EQW393564 FAS393223:FAS393564 FKO393223:FKO393564 FUK393223:FUK393564 GEG393223:GEG393564 GOC393223:GOC393564 GXY393223:GXY393564 HHU393223:HHU393564 HRQ393223:HRQ393564 IBM393223:IBM393564 ILI393223:ILI393564 IVE393223:IVE393564 JFA393223:JFA393564 JOW393223:JOW393564 JYS393223:JYS393564 KIO393223:KIO393564 KSK393223:KSK393564 LCG393223:LCG393564 LMC393223:LMC393564 LVY393223:LVY393564 MFU393223:MFU393564 MPQ393223:MPQ393564 MZM393223:MZM393564 NJI393223:NJI393564 NTE393223:NTE393564 ODA393223:ODA393564 OMW393223:OMW393564 OWS393223:OWS393564 PGO393223:PGO393564 PQK393223:PQK393564 QAG393223:QAG393564 QKC393223:QKC393564 QTY393223:QTY393564 RDU393223:RDU393564 RNQ393223:RNQ393564 RXM393223:RXM393564 SHI393223:SHI393564 SRE393223:SRE393564 TBA393223:TBA393564 TKW393223:TKW393564 TUS393223:TUS393564 UEO393223:UEO393564 UOK393223:UOK393564 UYG393223:UYG393564 VIC393223:VIC393564 VRY393223:VRY393564 WBU393223:WBU393564 WLQ393223:WLQ393564 WVM393223:WVM393564 H458759:H459100 JA458759:JA459100 SW458759:SW459100 ACS458759:ACS459100 AMO458759:AMO459100 AWK458759:AWK459100 BGG458759:BGG459100 BQC458759:BQC459100 BZY458759:BZY459100 CJU458759:CJU459100 CTQ458759:CTQ459100 DDM458759:DDM459100 DNI458759:DNI459100 DXE458759:DXE459100 EHA458759:EHA459100 EQW458759:EQW459100 FAS458759:FAS459100 FKO458759:FKO459100 FUK458759:FUK459100 GEG458759:GEG459100 GOC458759:GOC459100 GXY458759:GXY459100 HHU458759:HHU459100 HRQ458759:HRQ459100 IBM458759:IBM459100 ILI458759:ILI459100 IVE458759:IVE459100 JFA458759:JFA459100 JOW458759:JOW459100 JYS458759:JYS459100 KIO458759:KIO459100 KSK458759:KSK459100 LCG458759:LCG459100 LMC458759:LMC459100 LVY458759:LVY459100 MFU458759:MFU459100 MPQ458759:MPQ459100 MZM458759:MZM459100 NJI458759:NJI459100 NTE458759:NTE459100 ODA458759:ODA459100 OMW458759:OMW459100 OWS458759:OWS459100 PGO458759:PGO459100 PQK458759:PQK459100 QAG458759:QAG459100 QKC458759:QKC459100 QTY458759:QTY459100 RDU458759:RDU459100 RNQ458759:RNQ459100 RXM458759:RXM459100 SHI458759:SHI459100 SRE458759:SRE459100 TBA458759:TBA459100 TKW458759:TKW459100 TUS458759:TUS459100 UEO458759:UEO459100 UOK458759:UOK459100 UYG458759:UYG459100 VIC458759:VIC459100 VRY458759:VRY459100 WBU458759:WBU459100 WLQ458759:WLQ459100 WVM458759:WVM459100 H524295:H524636 JA524295:JA524636 SW524295:SW524636 ACS524295:ACS524636 AMO524295:AMO524636 AWK524295:AWK524636 BGG524295:BGG524636 BQC524295:BQC524636 BZY524295:BZY524636 CJU524295:CJU524636 CTQ524295:CTQ524636 DDM524295:DDM524636 DNI524295:DNI524636 DXE524295:DXE524636 EHA524295:EHA524636 EQW524295:EQW524636 FAS524295:FAS524636 FKO524295:FKO524636 FUK524295:FUK524636 GEG524295:GEG524636 GOC524295:GOC524636 GXY524295:GXY524636 HHU524295:HHU524636 HRQ524295:HRQ524636 IBM524295:IBM524636 ILI524295:ILI524636 IVE524295:IVE524636 JFA524295:JFA524636 JOW524295:JOW524636 JYS524295:JYS524636 KIO524295:KIO524636 KSK524295:KSK524636 LCG524295:LCG524636 LMC524295:LMC524636 LVY524295:LVY524636 MFU524295:MFU524636 MPQ524295:MPQ524636 MZM524295:MZM524636 NJI524295:NJI524636 NTE524295:NTE524636 ODA524295:ODA524636 OMW524295:OMW524636 OWS524295:OWS524636 PGO524295:PGO524636 PQK524295:PQK524636 QAG524295:QAG524636 QKC524295:QKC524636 QTY524295:QTY524636 RDU524295:RDU524636 RNQ524295:RNQ524636 RXM524295:RXM524636 SHI524295:SHI524636 SRE524295:SRE524636 TBA524295:TBA524636 TKW524295:TKW524636 TUS524295:TUS524636 UEO524295:UEO524636 UOK524295:UOK524636 UYG524295:UYG524636 VIC524295:VIC524636 VRY524295:VRY524636 WBU524295:WBU524636 WLQ524295:WLQ524636 WVM524295:WVM524636 H589831:H590172 JA589831:JA590172 SW589831:SW590172 ACS589831:ACS590172 AMO589831:AMO590172 AWK589831:AWK590172 BGG589831:BGG590172 BQC589831:BQC590172 BZY589831:BZY590172 CJU589831:CJU590172 CTQ589831:CTQ590172 DDM589831:DDM590172 DNI589831:DNI590172 DXE589831:DXE590172 EHA589831:EHA590172 EQW589831:EQW590172 FAS589831:FAS590172 FKO589831:FKO590172 FUK589831:FUK590172 GEG589831:GEG590172 GOC589831:GOC590172 GXY589831:GXY590172 HHU589831:HHU590172 HRQ589831:HRQ590172 IBM589831:IBM590172 ILI589831:ILI590172 IVE589831:IVE590172 JFA589831:JFA590172 JOW589831:JOW590172 JYS589831:JYS590172 KIO589831:KIO590172 KSK589831:KSK590172 LCG589831:LCG590172 LMC589831:LMC590172 LVY589831:LVY590172 MFU589831:MFU590172 MPQ589831:MPQ590172 MZM589831:MZM590172 NJI589831:NJI590172 NTE589831:NTE590172 ODA589831:ODA590172 OMW589831:OMW590172 OWS589831:OWS590172 PGO589831:PGO590172 PQK589831:PQK590172 QAG589831:QAG590172 QKC589831:QKC590172 QTY589831:QTY590172 RDU589831:RDU590172 RNQ589831:RNQ590172 RXM589831:RXM590172 SHI589831:SHI590172 SRE589831:SRE590172 TBA589831:TBA590172 TKW589831:TKW590172 TUS589831:TUS590172 UEO589831:UEO590172 UOK589831:UOK590172 UYG589831:UYG590172 VIC589831:VIC590172 VRY589831:VRY590172 WBU589831:WBU590172 WLQ589831:WLQ590172 WVM589831:WVM590172 H655367:H655708 JA655367:JA655708 SW655367:SW655708 ACS655367:ACS655708 AMO655367:AMO655708 AWK655367:AWK655708 BGG655367:BGG655708 BQC655367:BQC655708 BZY655367:BZY655708 CJU655367:CJU655708 CTQ655367:CTQ655708 DDM655367:DDM655708 DNI655367:DNI655708 DXE655367:DXE655708 EHA655367:EHA655708 EQW655367:EQW655708 FAS655367:FAS655708 FKO655367:FKO655708 FUK655367:FUK655708 GEG655367:GEG655708 GOC655367:GOC655708 GXY655367:GXY655708 HHU655367:HHU655708 HRQ655367:HRQ655708 IBM655367:IBM655708 ILI655367:ILI655708 IVE655367:IVE655708 JFA655367:JFA655708 JOW655367:JOW655708 JYS655367:JYS655708 KIO655367:KIO655708 KSK655367:KSK655708 LCG655367:LCG655708 LMC655367:LMC655708 LVY655367:LVY655708 MFU655367:MFU655708 MPQ655367:MPQ655708 MZM655367:MZM655708 NJI655367:NJI655708 NTE655367:NTE655708 ODA655367:ODA655708 OMW655367:OMW655708 OWS655367:OWS655708 PGO655367:PGO655708 PQK655367:PQK655708 QAG655367:QAG655708 QKC655367:QKC655708 QTY655367:QTY655708 RDU655367:RDU655708 RNQ655367:RNQ655708 RXM655367:RXM655708 SHI655367:SHI655708 SRE655367:SRE655708 TBA655367:TBA655708 TKW655367:TKW655708 TUS655367:TUS655708 UEO655367:UEO655708 UOK655367:UOK655708 UYG655367:UYG655708 VIC655367:VIC655708 VRY655367:VRY655708 WBU655367:WBU655708 WLQ655367:WLQ655708 WVM655367:WVM655708 H720903:H721244 JA720903:JA721244 SW720903:SW721244 ACS720903:ACS721244 AMO720903:AMO721244 AWK720903:AWK721244 BGG720903:BGG721244 BQC720903:BQC721244 BZY720903:BZY721244 CJU720903:CJU721244 CTQ720903:CTQ721244 DDM720903:DDM721244 DNI720903:DNI721244 DXE720903:DXE721244 EHA720903:EHA721244 EQW720903:EQW721244 FAS720903:FAS721244 FKO720903:FKO721244 FUK720903:FUK721244 GEG720903:GEG721244 GOC720903:GOC721244 GXY720903:GXY721244 HHU720903:HHU721244 HRQ720903:HRQ721244 IBM720903:IBM721244 ILI720903:ILI721244 IVE720903:IVE721244 JFA720903:JFA721244 JOW720903:JOW721244 JYS720903:JYS721244 KIO720903:KIO721244 KSK720903:KSK721244 LCG720903:LCG721244 LMC720903:LMC721244 LVY720903:LVY721244 MFU720903:MFU721244 MPQ720903:MPQ721244 MZM720903:MZM721244 NJI720903:NJI721244 NTE720903:NTE721244 ODA720903:ODA721244 OMW720903:OMW721244 OWS720903:OWS721244 PGO720903:PGO721244 PQK720903:PQK721244 QAG720903:QAG721244 QKC720903:QKC721244 QTY720903:QTY721244 RDU720903:RDU721244 RNQ720903:RNQ721244 RXM720903:RXM721244 SHI720903:SHI721244 SRE720903:SRE721244 TBA720903:TBA721244 TKW720903:TKW721244 TUS720903:TUS721244 UEO720903:UEO721244 UOK720903:UOK721244 UYG720903:UYG721244 VIC720903:VIC721244 VRY720903:VRY721244 WBU720903:WBU721244 WLQ720903:WLQ721244 WVM720903:WVM721244 H786439:H786780 JA786439:JA786780 SW786439:SW786780 ACS786439:ACS786780 AMO786439:AMO786780 AWK786439:AWK786780 BGG786439:BGG786780 BQC786439:BQC786780 BZY786439:BZY786780 CJU786439:CJU786780 CTQ786439:CTQ786780 DDM786439:DDM786780 DNI786439:DNI786780 DXE786439:DXE786780 EHA786439:EHA786780 EQW786439:EQW786780 FAS786439:FAS786780 FKO786439:FKO786780 FUK786439:FUK786780 GEG786439:GEG786780 GOC786439:GOC786780 GXY786439:GXY786780 HHU786439:HHU786780 HRQ786439:HRQ786780 IBM786439:IBM786780 ILI786439:ILI786780 IVE786439:IVE786780 JFA786439:JFA786780 JOW786439:JOW786780 JYS786439:JYS786780 KIO786439:KIO786780 KSK786439:KSK786780 LCG786439:LCG786780 LMC786439:LMC786780 LVY786439:LVY786780 MFU786439:MFU786780 MPQ786439:MPQ786780 MZM786439:MZM786780 NJI786439:NJI786780 NTE786439:NTE786780 ODA786439:ODA786780 OMW786439:OMW786780 OWS786439:OWS786780 PGO786439:PGO786780 PQK786439:PQK786780 QAG786439:QAG786780 QKC786439:QKC786780 QTY786439:QTY786780 RDU786439:RDU786780 RNQ786439:RNQ786780 RXM786439:RXM786780 SHI786439:SHI786780 SRE786439:SRE786780 TBA786439:TBA786780 TKW786439:TKW786780 TUS786439:TUS786780 UEO786439:UEO786780 UOK786439:UOK786780 UYG786439:UYG786780 VIC786439:VIC786780 VRY786439:VRY786780 WBU786439:WBU786780 WLQ786439:WLQ786780 WVM786439:WVM786780 H851975:H852316 JA851975:JA852316 SW851975:SW852316 ACS851975:ACS852316 AMO851975:AMO852316 AWK851975:AWK852316 BGG851975:BGG852316 BQC851975:BQC852316 BZY851975:BZY852316 CJU851975:CJU852316 CTQ851975:CTQ852316 DDM851975:DDM852316 DNI851975:DNI852316 DXE851975:DXE852316 EHA851975:EHA852316 EQW851975:EQW852316 FAS851975:FAS852316 FKO851975:FKO852316 FUK851975:FUK852316 GEG851975:GEG852316 GOC851975:GOC852316 GXY851975:GXY852316 HHU851975:HHU852316 HRQ851975:HRQ852316 IBM851975:IBM852316 ILI851975:ILI852316 IVE851975:IVE852316 JFA851975:JFA852316 JOW851975:JOW852316 JYS851975:JYS852316 KIO851975:KIO852316 KSK851975:KSK852316 LCG851975:LCG852316 LMC851975:LMC852316 LVY851975:LVY852316 MFU851975:MFU852316 MPQ851975:MPQ852316 MZM851975:MZM852316 NJI851975:NJI852316 NTE851975:NTE852316 ODA851975:ODA852316 OMW851975:OMW852316 OWS851975:OWS852316 PGO851975:PGO852316 PQK851975:PQK852316 QAG851975:QAG852316 QKC851975:QKC852316 QTY851975:QTY852316 RDU851975:RDU852316 RNQ851975:RNQ852316 RXM851975:RXM852316 SHI851975:SHI852316 SRE851975:SRE852316 TBA851975:TBA852316 TKW851975:TKW852316 TUS851975:TUS852316 UEO851975:UEO852316 UOK851975:UOK852316 UYG851975:UYG852316 VIC851975:VIC852316 VRY851975:VRY852316 WBU851975:WBU852316 WLQ851975:WLQ852316 WVM851975:WVM852316 H917511:H917852 JA917511:JA917852 SW917511:SW917852 ACS917511:ACS917852 AMO917511:AMO917852 AWK917511:AWK917852 BGG917511:BGG917852 BQC917511:BQC917852 BZY917511:BZY917852 CJU917511:CJU917852 CTQ917511:CTQ917852 DDM917511:DDM917852 DNI917511:DNI917852 DXE917511:DXE917852 EHA917511:EHA917852 EQW917511:EQW917852 FAS917511:FAS917852 FKO917511:FKO917852 FUK917511:FUK917852 GEG917511:GEG917852 GOC917511:GOC917852 GXY917511:GXY917852 HHU917511:HHU917852 HRQ917511:HRQ917852 IBM917511:IBM917852 ILI917511:ILI917852 IVE917511:IVE917852 JFA917511:JFA917852 JOW917511:JOW917852 JYS917511:JYS917852 KIO917511:KIO917852 KSK917511:KSK917852 LCG917511:LCG917852 LMC917511:LMC917852 LVY917511:LVY917852 MFU917511:MFU917852 MPQ917511:MPQ917852 MZM917511:MZM917852 NJI917511:NJI917852 NTE917511:NTE917852 ODA917511:ODA917852 OMW917511:OMW917852 OWS917511:OWS917852 PGO917511:PGO917852 PQK917511:PQK917852 QAG917511:QAG917852 QKC917511:QKC917852 QTY917511:QTY917852 RDU917511:RDU917852 RNQ917511:RNQ917852 RXM917511:RXM917852 SHI917511:SHI917852 SRE917511:SRE917852 TBA917511:TBA917852 TKW917511:TKW917852 TUS917511:TUS917852 UEO917511:UEO917852 UOK917511:UOK917852 UYG917511:UYG917852 VIC917511:VIC917852 VRY917511:VRY917852 WBU917511:WBU917852 WLQ917511:WLQ917852 WVM917511:WVM917852 H983047:H983388 JA983047:JA983388 SW983047:SW983388 ACS983047:ACS983388 AMO983047:AMO983388 AWK983047:AWK983388 BGG983047:BGG983388 BQC983047:BQC983388 BZY983047:BZY983388 CJU983047:CJU983388 CTQ983047:CTQ983388 DDM983047:DDM983388 DNI983047:DNI983388 DXE983047:DXE983388 EHA983047:EHA983388 EQW983047:EQW983388 FAS983047:FAS983388 FKO983047:FKO983388 FUK983047:FUK983388 GEG983047:GEG983388 GOC983047:GOC983388 GXY983047:GXY983388 HHU983047:HHU983388 HRQ983047:HRQ983388 IBM983047:IBM983388 ILI983047:ILI983388 IVE983047:IVE983388 JFA983047:JFA983388 JOW983047:JOW983388 JYS983047:JYS983388 KIO983047:KIO983388 KSK983047:KSK983388 LCG983047:LCG983388 LMC983047:LMC983388 LVY983047:LVY983388 MFU983047:MFU983388 MPQ983047:MPQ983388 MZM983047:MZM983388 NJI983047:NJI983388 NTE983047:NTE983388 ODA983047:ODA983388 OMW983047:OMW983388 OWS983047:OWS983388 PGO983047:PGO983388 PQK983047:PQK983388 QAG983047:QAG983388 QKC983047:QKC983388 QTY983047:QTY983388 RDU983047:RDU983388 RNQ983047:RNQ983388 RXM983047:RXM983388 SHI983047:SHI983388 SRE983047:SRE983388 TBA983047:TBA983388 TKW983047:TKW983388 TUS983047:TUS983388 UEO983047:UEO983388 UOK983047:UOK983388 UYG983047:UYG983388 VIC983047:VIC983388 VRY983047:VRY983388 WBU983047:WBU983388 WLQ983047:WLQ983388 L983047:L983388 L65543:L65884 L131079:L131420 L196615:L196956 L262151:L262492 L327687:L328028 L393223:L393564 L458759:L459100 L524295:L524636 L589831:L590172 L655367:L655708 L720903:L721244 L786439:L786780 L851975:L852316 L917511:L917852 H7:H350 L7:L350 WVM7:WVM350 WLQ7:WLQ350 WBU7:WBU350 VRY7:VRY350 VIC7:VIC350 UYG7:UYG350 UOK7:UOK350 UEO7:UEO350 TUS7:TUS350 TKW7:TKW350 TBA7:TBA350 SRE7:SRE350 SHI7:SHI350 RXM7:RXM350 RNQ7:RNQ350 RDU7:RDU350 QTY7:QTY350 QKC7:QKC350 QAG7:QAG350 PQK7:PQK350 PGO7:PGO350 OWS7:OWS350 OMW7:OMW350 ODA7:ODA350 NTE7:NTE350 NJI7:NJI350 MZM7:MZM350 MPQ7:MPQ350 MFU7:MFU350 LVY7:LVY350 LMC7:LMC350 LCG7:LCG350 KSK7:KSK350 KIO7:KIO350 JYS7:JYS350 JOW7:JOW350 JFA7:JFA350 IVE7:IVE350 ILI7:ILI350 IBM7:IBM350 HRQ7:HRQ350 HHU7:HHU350 GXY7:GXY350 GOC7:GOC350 GEG7:GEG350 FUK7:FUK350 FKO7:FKO350 FAS7:FAS350 EQW7:EQW350 EHA7:EHA350 DXE7:DXE350 DNI7:DNI350 DDM7:DDM350 CTQ7:CTQ350 CJU7:CJU350 BZY7:BZY350 BQC7:BQC350 BGG7:BGG350 AWK7:AWK350 AMO7:AMO350 ACS7:ACS350 SW7:SW350 JA7:JA350" xr:uid="{00000000-0002-0000-0300-000003000000}">
      <formula1>1</formula1>
      <formula2>365</formula2>
    </dataValidation>
    <dataValidation type="list" allowBlank="1" showInputMessage="1" showErrorMessage="1" sqref="RDZ983047:RDZ983388 QUD983047:QUD983388 RNV983047:RNV983388 JF65543:JF65884 TB65543:TB65884 ACX65543:ACX65884 AMT65543:AMT65884 AWP65543:AWP65884 BGL65543:BGL65884 BQH65543:BQH65884 CAD65543:CAD65884 CJZ65543:CJZ65884 CTV65543:CTV65884 DDR65543:DDR65884 DNN65543:DNN65884 DXJ65543:DXJ65884 EHF65543:EHF65884 ERB65543:ERB65884 FAX65543:FAX65884 FKT65543:FKT65884 FUP65543:FUP65884 GEL65543:GEL65884 GOH65543:GOH65884 GYD65543:GYD65884 HHZ65543:HHZ65884 HRV65543:HRV65884 IBR65543:IBR65884 ILN65543:ILN65884 IVJ65543:IVJ65884 JFF65543:JFF65884 JPB65543:JPB65884 JYX65543:JYX65884 KIT65543:KIT65884 KSP65543:KSP65884 LCL65543:LCL65884 LMH65543:LMH65884 LWD65543:LWD65884 MFZ65543:MFZ65884 MPV65543:MPV65884 MZR65543:MZR65884 NJN65543:NJN65884 NTJ65543:NTJ65884 ODF65543:ODF65884 ONB65543:ONB65884 OWX65543:OWX65884 PGT65543:PGT65884 PQP65543:PQP65884 QAL65543:QAL65884 QKH65543:QKH65884 QUD65543:QUD65884 RDZ65543:RDZ65884 RNV65543:RNV65884 RXR65543:RXR65884 SHN65543:SHN65884 SRJ65543:SRJ65884 TBF65543:TBF65884 TLB65543:TLB65884 TUX65543:TUX65884 UET65543:UET65884 UOP65543:UOP65884 UYL65543:UYL65884 VIH65543:VIH65884 VSD65543:VSD65884 WBZ65543:WBZ65884 WLV65543:WLV65884 WVR65543:WVR65884 RXR983047:RXR983388 JF131079:JF131420 TB131079:TB131420 ACX131079:ACX131420 AMT131079:AMT131420 AWP131079:AWP131420 BGL131079:BGL131420 BQH131079:BQH131420 CAD131079:CAD131420 CJZ131079:CJZ131420 CTV131079:CTV131420 DDR131079:DDR131420 DNN131079:DNN131420 DXJ131079:DXJ131420 EHF131079:EHF131420 ERB131079:ERB131420 FAX131079:FAX131420 FKT131079:FKT131420 FUP131079:FUP131420 GEL131079:GEL131420 GOH131079:GOH131420 GYD131079:GYD131420 HHZ131079:HHZ131420 HRV131079:HRV131420 IBR131079:IBR131420 ILN131079:ILN131420 IVJ131079:IVJ131420 JFF131079:JFF131420 JPB131079:JPB131420 JYX131079:JYX131420 KIT131079:KIT131420 KSP131079:KSP131420 LCL131079:LCL131420 LMH131079:LMH131420 LWD131079:LWD131420 MFZ131079:MFZ131420 MPV131079:MPV131420 MZR131079:MZR131420 NJN131079:NJN131420 NTJ131079:NTJ131420 ODF131079:ODF131420 ONB131079:ONB131420 OWX131079:OWX131420 PGT131079:PGT131420 PQP131079:PQP131420 QAL131079:QAL131420 QKH131079:QKH131420 QUD131079:QUD131420 RDZ131079:RDZ131420 RNV131079:RNV131420 RXR131079:RXR131420 SHN131079:SHN131420 SRJ131079:SRJ131420 TBF131079:TBF131420 TLB131079:TLB131420 TUX131079:TUX131420 UET131079:UET131420 UOP131079:UOP131420 UYL131079:UYL131420 VIH131079:VIH131420 VSD131079:VSD131420 WBZ131079:WBZ131420 WLV131079:WLV131420 WVR131079:WVR131420 SHN983047:SHN983388 JF196615:JF196956 TB196615:TB196956 ACX196615:ACX196956 AMT196615:AMT196956 AWP196615:AWP196956 BGL196615:BGL196956 BQH196615:BQH196956 CAD196615:CAD196956 CJZ196615:CJZ196956 CTV196615:CTV196956 DDR196615:DDR196956 DNN196615:DNN196956 DXJ196615:DXJ196956 EHF196615:EHF196956 ERB196615:ERB196956 FAX196615:FAX196956 FKT196615:FKT196956 FUP196615:FUP196956 GEL196615:GEL196956 GOH196615:GOH196956 GYD196615:GYD196956 HHZ196615:HHZ196956 HRV196615:HRV196956 IBR196615:IBR196956 ILN196615:ILN196956 IVJ196615:IVJ196956 JFF196615:JFF196956 JPB196615:JPB196956 JYX196615:JYX196956 KIT196615:KIT196956 KSP196615:KSP196956 LCL196615:LCL196956 LMH196615:LMH196956 LWD196615:LWD196956 MFZ196615:MFZ196956 MPV196615:MPV196956 MZR196615:MZR196956 NJN196615:NJN196956 NTJ196615:NTJ196956 ODF196615:ODF196956 ONB196615:ONB196956 OWX196615:OWX196956 PGT196615:PGT196956 PQP196615:PQP196956 QAL196615:QAL196956 QKH196615:QKH196956 QUD196615:QUD196956 RDZ196615:RDZ196956 RNV196615:RNV196956 RXR196615:RXR196956 SHN196615:SHN196956 SRJ196615:SRJ196956 TBF196615:TBF196956 TLB196615:TLB196956 TUX196615:TUX196956 UET196615:UET196956 UOP196615:UOP196956 UYL196615:UYL196956 VIH196615:VIH196956 VSD196615:VSD196956 WBZ196615:WBZ196956 WLV196615:WLV196956 WVR196615:WVR196956 SRJ983047:SRJ983388 JF262151:JF262492 TB262151:TB262492 ACX262151:ACX262492 AMT262151:AMT262492 AWP262151:AWP262492 BGL262151:BGL262492 BQH262151:BQH262492 CAD262151:CAD262492 CJZ262151:CJZ262492 CTV262151:CTV262492 DDR262151:DDR262492 DNN262151:DNN262492 DXJ262151:DXJ262492 EHF262151:EHF262492 ERB262151:ERB262492 FAX262151:FAX262492 FKT262151:FKT262492 FUP262151:FUP262492 GEL262151:GEL262492 GOH262151:GOH262492 GYD262151:GYD262492 HHZ262151:HHZ262492 HRV262151:HRV262492 IBR262151:IBR262492 ILN262151:ILN262492 IVJ262151:IVJ262492 JFF262151:JFF262492 JPB262151:JPB262492 JYX262151:JYX262492 KIT262151:KIT262492 KSP262151:KSP262492 LCL262151:LCL262492 LMH262151:LMH262492 LWD262151:LWD262492 MFZ262151:MFZ262492 MPV262151:MPV262492 MZR262151:MZR262492 NJN262151:NJN262492 NTJ262151:NTJ262492 ODF262151:ODF262492 ONB262151:ONB262492 OWX262151:OWX262492 PGT262151:PGT262492 PQP262151:PQP262492 QAL262151:QAL262492 QKH262151:QKH262492 QUD262151:QUD262492 RDZ262151:RDZ262492 RNV262151:RNV262492 RXR262151:RXR262492 SHN262151:SHN262492 SRJ262151:SRJ262492 TBF262151:TBF262492 TLB262151:TLB262492 TUX262151:TUX262492 UET262151:UET262492 UOP262151:UOP262492 UYL262151:UYL262492 VIH262151:VIH262492 VSD262151:VSD262492 WBZ262151:WBZ262492 WLV262151:WLV262492 WVR262151:WVR262492 TBF983047:TBF983388 JF327687:JF328028 TB327687:TB328028 ACX327687:ACX328028 AMT327687:AMT328028 AWP327687:AWP328028 BGL327687:BGL328028 BQH327687:BQH328028 CAD327687:CAD328028 CJZ327687:CJZ328028 CTV327687:CTV328028 DDR327687:DDR328028 DNN327687:DNN328028 DXJ327687:DXJ328028 EHF327687:EHF328028 ERB327687:ERB328028 FAX327687:FAX328028 FKT327687:FKT328028 FUP327687:FUP328028 GEL327687:GEL328028 GOH327687:GOH328028 GYD327687:GYD328028 HHZ327687:HHZ328028 HRV327687:HRV328028 IBR327687:IBR328028 ILN327687:ILN328028 IVJ327687:IVJ328028 JFF327687:JFF328028 JPB327687:JPB328028 JYX327687:JYX328028 KIT327687:KIT328028 KSP327687:KSP328028 LCL327687:LCL328028 LMH327687:LMH328028 LWD327687:LWD328028 MFZ327687:MFZ328028 MPV327687:MPV328028 MZR327687:MZR328028 NJN327687:NJN328028 NTJ327687:NTJ328028 ODF327687:ODF328028 ONB327687:ONB328028 OWX327687:OWX328028 PGT327687:PGT328028 PQP327687:PQP328028 QAL327687:QAL328028 QKH327687:QKH328028 QUD327687:QUD328028 RDZ327687:RDZ328028 RNV327687:RNV328028 RXR327687:RXR328028 SHN327687:SHN328028 SRJ327687:SRJ328028 TBF327687:TBF328028 TLB327687:TLB328028 TUX327687:TUX328028 UET327687:UET328028 UOP327687:UOP328028 UYL327687:UYL328028 VIH327687:VIH328028 VSD327687:VSD328028 WBZ327687:WBZ328028 WLV327687:WLV328028 WVR327687:WVR328028 TLB983047:TLB983388 JF393223:JF393564 TB393223:TB393564 ACX393223:ACX393564 AMT393223:AMT393564 AWP393223:AWP393564 BGL393223:BGL393564 BQH393223:BQH393564 CAD393223:CAD393564 CJZ393223:CJZ393564 CTV393223:CTV393564 DDR393223:DDR393564 DNN393223:DNN393564 DXJ393223:DXJ393564 EHF393223:EHF393564 ERB393223:ERB393564 FAX393223:FAX393564 FKT393223:FKT393564 FUP393223:FUP393564 GEL393223:GEL393564 GOH393223:GOH393564 GYD393223:GYD393564 HHZ393223:HHZ393564 HRV393223:HRV393564 IBR393223:IBR393564 ILN393223:ILN393564 IVJ393223:IVJ393564 JFF393223:JFF393564 JPB393223:JPB393564 JYX393223:JYX393564 KIT393223:KIT393564 KSP393223:KSP393564 LCL393223:LCL393564 LMH393223:LMH393564 LWD393223:LWD393564 MFZ393223:MFZ393564 MPV393223:MPV393564 MZR393223:MZR393564 NJN393223:NJN393564 NTJ393223:NTJ393564 ODF393223:ODF393564 ONB393223:ONB393564 OWX393223:OWX393564 PGT393223:PGT393564 PQP393223:PQP393564 QAL393223:QAL393564 QKH393223:QKH393564 QUD393223:QUD393564 RDZ393223:RDZ393564 RNV393223:RNV393564 RXR393223:RXR393564 SHN393223:SHN393564 SRJ393223:SRJ393564 TBF393223:TBF393564 TLB393223:TLB393564 TUX393223:TUX393564 UET393223:UET393564 UOP393223:UOP393564 UYL393223:UYL393564 VIH393223:VIH393564 VSD393223:VSD393564 WBZ393223:WBZ393564 WLV393223:WLV393564 WVR393223:WVR393564 TUX983047:TUX983388 JF458759:JF459100 TB458759:TB459100 ACX458759:ACX459100 AMT458759:AMT459100 AWP458759:AWP459100 BGL458759:BGL459100 BQH458759:BQH459100 CAD458759:CAD459100 CJZ458759:CJZ459100 CTV458759:CTV459100 DDR458759:DDR459100 DNN458759:DNN459100 DXJ458759:DXJ459100 EHF458759:EHF459100 ERB458759:ERB459100 FAX458759:FAX459100 FKT458759:FKT459100 FUP458759:FUP459100 GEL458759:GEL459100 GOH458759:GOH459100 GYD458759:GYD459100 HHZ458759:HHZ459100 HRV458759:HRV459100 IBR458759:IBR459100 ILN458759:ILN459100 IVJ458759:IVJ459100 JFF458759:JFF459100 JPB458759:JPB459100 JYX458759:JYX459100 KIT458759:KIT459100 KSP458759:KSP459100 LCL458759:LCL459100 LMH458759:LMH459100 LWD458759:LWD459100 MFZ458759:MFZ459100 MPV458759:MPV459100 MZR458759:MZR459100 NJN458759:NJN459100 NTJ458759:NTJ459100 ODF458759:ODF459100 ONB458759:ONB459100 OWX458759:OWX459100 PGT458759:PGT459100 PQP458759:PQP459100 QAL458759:QAL459100 QKH458759:QKH459100 QUD458759:QUD459100 RDZ458759:RDZ459100 RNV458759:RNV459100 RXR458759:RXR459100 SHN458759:SHN459100 SRJ458759:SRJ459100 TBF458759:TBF459100 TLB458759:TLB459100 TUX458759:TUX459100 UET458759:UET459100 UOP458759:UOP459100 UYL458759:UYL459100 VIH458759:VIH459100 VSD458759:VSD459100 WBZ458759:WBZ459100 WLV458759:WLV459100 WVR458759:WVR459100 UET983047:UET983388 JF524295:JF524636 TB524295:TB524636 ACX524295:ACX524636 AMT524295:AMT524636 AWP524295:AWP524636 BGL524295:BGL524636 BQH524295:BQH524636 CAD524295:CAD524636 CJZ524295:CJZ524636 CTV524295:CTV524636 DDR524295:DDR524636 DNN524295:DNN524636 DXJ524295:DXJ524636 EHF524295:EHF524636 ERB524295:ERB524636 FAX524295:FAX524636 FKT524295:FKT524636 FUP524295:FUP524636 GEL524295:GEL524636 GOH524295:GOH524636 GYD524295:GYD524636 HHZ524295:HHZ524636 HRV524295:HRV524636 IBR524295:IBR524636 ILN524295:ILN524636 IVJ524295:IVJ524636 JFF524295:JFF524636 JPB524295:JPB524636 JYX524295:JYX524636 KIT524295:KIT524636 KSP524295:KSP524636 LCL524295:LCL524636 LMH524295:LMH524636 LWD524295:LWD524636 MFZ524295:MFZ524636 MPV524295:MPV524636 MZR524295:MZR524636 NJN524295:NJN524636 NTJ524295:NTJ524636 ODF524295:ODF524636 ONB524295:ONB524636 OWX524295:OWX524636 PGT524295:PGT524636 PQP524295:PQP524636 QAL524295:QAL524636 QKH524295:QKH524636 QUD524295:QUD524636 RDZ524295:RDZ524636 RNV524295:RNV524636 RXR524295:RXR524636 SHN524295:SHN524636 SRJ524295:SRJ524636 TBF524295:TBF524636 TLB524295:TLB524636 TUX524295:TUX524636 UET524295:UET524636 UOP524295:UOP524636 UYL524295:UYL524636 VIH524295:VIH524636 VSD524295:VSD524636 WBZ524295:WBZ524636 WLV524295:WLV524636 WVR524295:WVR524636 UOP983047:UOP983388 JF589831:JF590172 TB589831:TB590172 ACX589831:ACX590172 AMT589831:AMT590172 AWP589831:AWP590172 BGL589831:BGL590172 BQH589831:BQH590172 CAD589831:CAD590172 CJZ589831:CJZ590172 CTV589831:CTV590172 DDR589831:DDR590172 DNN589831:DNN590172 DXJ589831:DXJ590172 EHF589831:EHF590172 ERB589831:ERB590172 FAX589831:FAX590172 FKT589831:FKT590172 FUP589831:FUP590172 GEL589831:GEL590172 GOH589831:GOH590172 GYD589831:GYD590172 HHZ589831:HHZ590172 HRV589831:HRV590172 IBR589831:IBR590172 ILN589831:ILN590172 IVJ589831:IVJ590172 JFF589831:JFF590172 JPB589831:JPB590172 JYX589831:JYX590172 KIT589831:KIT590172 KSP589831:KSP590172 LCL589831:LCL590172 LMH589831:LMH590172 LWD589831:LWD590172 MFZ589831:MFZ590172 MPV589831:MPV590172 MZR589831:MZR590172 NJN589831:NJN590172 NTJ589831:NTJ590172 ODF589831:ODF590172 ONB589831:ONB590172 OWX589831:OWX590172 PGT589831:PGT590172 PQP589831:PQP590172 QAL589831:QAL590172 QKH589831:QKH590172 QUD589831:QUD590172 RDZ589831:RDZ590172 RNV589831:RNV590172 RXR589831:RXR590172 SHN589831:SHN590172 SRJ589831:SRJ590172 TBF589831:TBF590172 TLB589831:TLB590172 TUX589831:TUX590172 UET589831:UET590172 UOP589831:UOP590172 UYL589831:UYL590172 VIH589831:VIH590172 VSD589831:VSD590172 WBZ589831:WBZ590172 WLV589831:WLV590172 WVR589831:WVR590172 UYL983047:UYL983388 JF655367:JF655708 TB655367:TB655708 ACX655367:ACX655708 AMT655367:AMT655708 AWP655367:AWP655708 BGL655367:BGL655708 BQH655367:BQH655708 CAD655367:CAD655708 CJZ655367:CJZ655708 CTV655367:CTV655708 DDR655367:DDR655708 DNN655367:DNN655708 DXJ655367:DXJ655708 EHF655367:EHF655708 ERB655367:ERB655708 FAX655367:FAX655708 FKT655367:FKT655708 FUP655367:FUP655708 GEL655367:GEL655708 GOH655367:GOH655708 GYD655367:GYD655708 HHZ655367:HHZ655708 HRV655367:HRV655708 IBR655367:IBR655708 ILN655367:ILN655708 IVJ655367:IVJ655708 JFF655367:JFF655708 JPB655367:JPB655708 JYX655367:JYX655708 KIT655367:KIT655708 KSP655367:KSP655708 LCL655367:LCL655708 LMH655367:LMH655708 LWD655367:LWD655708 MFZ655367:MFZ655708 MPV655367:MPV655708 MZR655367:MZR655708 NJN655367:NJN655708 NTJ655367:NTJ655708 ODF655367:ODF655708 ONB655367:ONB655708 OWX655367:OWX655708 PGT655367:PGT655708 PQP655367:PQP655708 QAL655367:QAL655708 QKH655367:QKH655708 QUD655367:QUD655708 RDZ655367:RDZ655708 RNV655367:RNV655708 RXR655367:RXR655708 SHN655367:SHN655708 SRJ655367:SRJ655708 TBF655367:TBF655708 TLB655367:TLB655708 TUX655367:TUX655708 UET655367:UET655708 UOP655367:UOP655708 UYL655367:UYL655708 VIH655367:VIH655708 VSD655367:VSD655708 WBZ655367:WBZ655708 WLV655367:WLV655708 WVR655367:WVR655708 VIH983047:VIH983388 JF720903:JF721244 TB720903:TB721244 ACX720903:ACX721244 AMT720903:AMT721244 AWP720903:AWP721244 BGL720903:BGL721244 BQH720903:BQH721244 CAD720903:CAD721244 CJZ720903:CJZ721244 CTV720903:CTV721244 DDR720903:DDR721244 DNN720903:DNN721244 DXJ720903:DXJ721244 EHF720903:EHF721244 ERB720903:ERB721244 FAX720903:FAX721244 FKT720903:FKT721244 FUP720903:FUP721244 GEL720903:GEL721244 GOH720903:GOH721244 GYD720903:GYD721244 HHZ720903:HHZ721244 HRV720903:HRV721244 IBR720903:IBR721244 ILN720903:ILN721244 IVJ720903:IVJ721244 JFF720903:JFF721244 JPB720903:JPB721244 JYX720903:JYX721244 KIT720903:KIT721244 KSP720903:KSP721244 LCL720903:LCL721244 LMH720903:LMH721244 LWD720903:LWD721244 MFZ720903:MFZ721244 MPV720903:MPV721244 MZR720903:MZR721244 NJN720903:NJN721244 NTJ720903:NTJ721244 ODF720903:ODF721244 ONB720903:ONB721244 OWX720903:OWX721244 PGT720903:PGT721244 PQP720903:PQP721244 QAL720903:QAL721244 QKH720903:QKH721244 QUD720903:QUD721244 RDZ720903:RDZ721244 RNV720903:RNV721244 RXR720903:RXR721244 SHN720903:SHN721244 SRJ720903:SRJ721244 TBF720903:TBF721244 TLB720903:TLB721244 TUX720903:TUX721244 UET720903:UET721244 UOP720903:UOP721244 UYL720903:UYL721244 VIH720903:VIH721244 VSD720903:VSD721244 WBZ720903:WBZ721244 WLV720903:WLV721244 WVR720903:WVR721244 VSD983047:VSD983388 JF786439:JF786780 TB786439:TB786780 ACX786439:ACX786780 AMT786439:AMT786780 AWP786439:AWP786780 BGL786439:BGL786780 BQH786439:BQH786780 CAD786439:CAD786780 CJZ786439:CJZ786780 CTV786439:CTV786780 DDR786439:DDR786780 DNN786439:DNN786780 DXJ786439:DXJ786780 EHF786439:EHF786780 ERB786439:ERB786780 FAX786439:FAX786780 FKT786439:FKT786780 FUP786439:FUP786780 GEL786439:GEL786780 GOH786439:GOH786780 GYD786439:GYD786780 HHZ786439:HHZ786780 HRV786439:HRV786780 IBR786439:IBR786780 ILN786439:ILN786780 IVJ786439:IVJ786780 JFF786439:JFF786780 JPB786439:JPB786780 JYX786439:JYX786780 KIT786439:KIT786780 KSP786439:KSP786780 LCL786439:LCL786780 LMH786439:LMH786780 LWD786439:LWD786780 MFZ786439:MFZ786780 MPV786439:MPV786780 MZR786439:MZR786780 NJN786439:NJN786780 NTJ786439:NTJ786780 ODF786439:ODF786780 ONB786439:ONB786780 OWX786439:OWX786780 PGT786439:PGT786780 PQP786439:PQP786780 QAL786439:QAL786780 QKH786439:QKH786780 QUD786439:QUD786780 RDZ786439:RDZ786780 RNV786439:RNV786780 RXR786439:RXR786780 SHN786439:SHN786780 SRJ786439:SRJ786780 TBF786439:TBF786780 TLB786439:TLB786780 TUX786439:TUX786780 UET786439:UET786780 UOP786439:UOP786780 UYL786439:UYL786780 VIH786439:VIH786780 VSD786439:VSD786780 WBZ786439:WBZ786780 WLV786439:WLV786780 WVR786439:WVR786780 WBZ983047:WBZ983388 JF851975:JF852316 TB851975:TB852316 ACX851975:ACX852316 AMT851975:AMT852316 AWP851975:AWP852316 BGL851975:BGL852316 BQH851975:BQH852316 CAD851975:CAD852316 CJZ851975:CJZ852316 CTV851975:CTV852316 DDR851975:DDR852316 DNN851975:DNN852316 DXJ851975:DXJ852316 EHF851975:EHF852316 ERB851975:ERB852316 FAX851975:FAX852316 FKT851975:FKT852316 FUP851975:FUP852316 GEL851975:GEL852316 GOH851975:GOH852316 GYD851975:GYD852316 HHZ851975:HHZ852316 HRV851975:HRV852316 IBR851975:IBR852316 ILN851975:ILN852316 IVJ851975:IVJ852316 JFF851975:JFF852316 JPB851975:JPB852316 JYX851975:JYX852316 KIT851975:KIT852316 KSP851975:KSP852316 LCL851975:LCL852316 LMH851975:LMH852316 LWD851975:LWD852316 MFZ851975:MFZ852316 MPV851975:MPV852316 MZR851975:MZR852316 NJN851975:NJN852316 NTJ851975:NTJ852316 ODF851975:ODF852316 ONB851975:ONB852316 OWX851975:OWX852316 PGT851975:PGT852316 PQP851975:PQP852316 QAL851975:QAL852316 QKH851975:QKH852316 QUD851975:QUD852316 RDZ851975:RDZ852316 RNV851975:RNV852316 RXR851975:RXR852316 SHN851975:SHN852316 SRJ851975:SRJ852316 TBF851975:TBF852316 TLB851975:TLB852316 TUX851975:TUX852316 UET851975:UET852316 UOP851975:UOP852316 UYL851975:UYL852316 VIH851975:VIH852316 VSD851975:VSD852316 WBZ851975:WBZ852316 WLV851975:WLV852316 WVR851975:WVR852316 WLV983047:WLV983388 JF917511:JF917852 TB917511:TB917852 ACX917511:ACX917852 AMT917511:AMT917852 AWP917511:AWP917852 BGL917511:BGL917852 BQH917511:BQH917852 CAD917511:CAD917852 CJZ917511:CJZ917852 CTV917511:CTV917852 DDR917511:DDR917852 DNN917511:DNN917852 DXJ917511:DXJ917852 EHF917511:EHF917852 ERB917511:ERB917852 FAX917511:FAX917852 FKT917511:FKT917852 FUP917511:FUP917852 GEL917511:GEL917852 GOH917511:GOH917852 GYD917511:GYD917852 HHZ917511:HHZ917852 HRV917511:HRV917852 IBR917511:IBR917852 ILN917511:ILN917852 IVJ917511:IVJ917852 JFF917511:JFF917852 JPB917511:JPB917852 JYX917511:JYX917852 KIT917511:KIT917852 KSP917511:KSP917852 LCL917511:LCL917852 LMH917511:LMH917852 LWD917511:LWD917852 MFZ917511:MFZ917852 MPV917511:MPV917852 MZR917511:MZR917852 NJN917511:NJN917852 NTJ917511:NTJ917852 ODF917511:ODF917852 ONB917511:ONB917852 OWX917511:OWX917852 PGT917511:PGT917852 PQP917511:PQP917852 QAL917511:QAL917852 QKH917511:QKH917852 QUD917511:QUD917852 RDZ917511:RDZ917852 RNV917511:RNV917852 RXR917511:RXR917852 SHN917511:SHN917852 SRJ917511:SRJ917852 TBF917511:TBF917852 TLB917511:TLB917852 TUX917511:TUX917852 UET917511:UET917852 UOP917511:UOP917852 UYL917511:UYL917852 VIH917511:VIH917852 VSD917511:VSD917852 WBZ917511:WBZ917852 WLV917511:WLV917852 WVR917511:WVR917852 WVR983047:WVR983388 JF983047:JF983388 TB983047:TB983388 ACX983047:ACX983388 AMT983047:AMT983388 AWP983047:AWP983388 BGL983047:BGL983388 BQH983047:BQH983388 CAD983047:CAD983388 CJZ983047:CJZ983388 CTV983047:CTV983388 DDR983047:DDR983388 DNN983047:DNN983388 DXJ983047:DXJ983388 EHF983047:EHF983388 ERB983047:ERB983388 FAX983047:FAX983388 FKT983047:FKT983388 FUP983047:FUP983388 GEL983047:GEL983388 GOH983047:GOH983388 GYD983047:GYD983388 HHZ983047:HHZ983388 HRV983047:HRV983388 IBR983047:IBR983388 ILN983047:ILN983388 IVJ983047:IVJ983388 JFF983047:JFF983388 JPB983047:JPB983388 JYX983047:JYX983388 KIT983047:KIT983388 KSP983047:KSP983388 LCL983047:LCL983388 LMH983047:LMH983388 LWD983047:LWD983388 MFZ983047:MFZ983388 MPV983047:MPV983388 MZR983047:MZR983388 NJN983047:NJN983388 NTJ983047:NTJ983388 ODF983047:ODF983388 ONB983047:ONB983388 OWX983047:OWX983388 PGT983047:PGT983388 PQP983047:PQP983388 QAL983047:QAL983388 QKH983047:QKH983388 WVR7:WVR350 WLV7:WLV350 WBZ7:WBZ350 VSD7:VSD350 VIH7:VIH350 UYL7:UYL350 UOP7:UOP350 UET7:UET350 TUX7:TUX350 TLB7:TLB350 TBF7:TBF350 SRJ7:SRJ350 SHN7:SHN350 RXR7:RXR350 RNV7:RNV350 RDZ7:RDZ350 QUD7:QUD350 QKH7:QKH350 QAL7:QAL350 PQP7:PQP350 PGT7:PGT350 OWX7:OWX350 ONB7:ONB350 ODF7:ODF350 NTJ7:NTJ350 NJN7:NJN350 MZR7:MZR350 MPV7:MPV350 MFZ7:MFZ350 LWD7:LWD350 LMH7:LMH350 LCL7:LCL350 KSP7:KSP350 KIT7:KIT350 JYX7:JYX350 JPB7:JPB350 JFF7:JFF350 IVJ7:IVJ350 ILN7:ILN350 IBR7:IBR350 HRV7:HRV350 HHZ7:HHZ350 GYD7:GYD350 GOH7:GOH350 GEL7:GEL350 FUP7:FUP350 FKT7:FKT350 FAX7:FAX350 ERB7:ERB350 EHF7:EHF350 DXJ7:DXJ350 DNN7:DNN350 DDR7:DDR350 CTV7:CTV350 CJZ7:CJZ350 CAD7:CAD350 BQH7:BQH350 BGL7:BGL350 AWP7:AWP350 AMT7:AMT350 ACX7:ACX350 TB7:TB350 JF7:JF350" xr:uid="{00000000-0002-0000-0300-000004000000}">
      <formula1>ACCOMPAGNO</formula1>
    </dataValidation>
    <dataValidation type="list" allowBlank="1" showInputMessage="1" showErrorMessage="1" sqref="RDQ983047:RDQ983388 QTU983047:QTU983388 RNM983047:RNM983388 IW65543:IW65884 SS65543:SS65884 ACO65543:ACO65884 AMK65543:AMK65884 AWG65543:AWG65884 BGC65543:BGC65884 BPY65543:BPY65884 BZU65543:BZU65884 CJQ65543:CJQ65884 CTM65543:CTM65884 DDI65543:DDI65884 DNE65543:DNE65884 DXA65543:DXA65884 EGW65543:EGW65884 EQS65543:EQS65884 FAO65543:FAO65884 FKK65543:FKK65884 FUG65543:FUG65884 GEC65543:GEC65884 GNY65543:GNY65884 GXU65543:GXU65884 HHQ65543:HHQ65884 HRM65543:HRM65884 IBI65543:IBI65884 ILE65543:ILE65884 IVA65543:IVA65884 JEW65543:JEW65884 JOS65543:JOS65884 JYO65543:JYO65884 KIK65543:KIK65884 KSG65543:KSG65884 LCC65543:LCC65884 LLY65543:LLY65884 LVU65543:LVU65884 MFQ65543:MFQ65884 MPM65543:MPM65884 MZI65543:MZI65884 NJE65543:NJE65884 NTA65543:NTA65884 OCW65543:OCW65884 OMS65543:OMS65884 OWO65543:OWO65884 PGK65543:PGK65884 PQG65543:PQG65884 QAC65543:QAC65884 QJY65543:QJY65884 QTU65543:QTU65884 RDQ65543:RDQ65884 RNM65543:RNM65884 RXI65543:RXI65884 SHE65543:SHE65884 SRA65543:SRA65884 TAW65543:TAW65884 TKS65543:TKS65884 TUO65543:TUO65884 UEK65543:UEK65884 UOG65543:UOG65884 UYC65543:UYC65884 VHY65543:VHY65884 VRU65543:VRU65884 WBQ65543:WBQ65884 WLM65543:WLM65884 WVI65543:WVI65884 RXI983047:RXI983388 IW131079:IW131420 SS131079:SS131420 ACO131079:ACO131420 AMK131079:AMK131420 AWG131079:AWG131420 BGC131079:BGC131420 BPY131079:BPY131420 BZU131079:BZU131420 CJQ131079:CJQ131420 CTM131079:CTM131420 DDI131079:DDI131420 DNE131079:DNE131420 DXA131079:DXA131420 EGW131079:EGW131420 EQS131079:EQS131420 FAO131079:FAO131420 FKK131079:FKK131420 FUG131079:FUG131420 GEC131079:GEC131420 GNY131079:GNY131420 GXU131079:GXU131420 HHQ131079:HHQ131420 HRM131079:HRM131420 IBI131079:IBI131420 ILE131079:ILE131420 IVA131079:IVA131420 JEW131079:JEW131420 JOS131079:JOS131420 JYO131079:JYO131420 KIK131079:KIK131420 KSG131079:KSG131420 LCC131079:LCC131420 LLY131079:LLY131420 LVU131079:LVU131420 MFQ131079:MFQ131420 MPM131079:MPM131420 MZI131079:MZI131420 NJE131079:NJE131420 NTA131079:NTA131420 OCW131079:OCW131420 OMS131079:OMS131420 OWO131079:OWO131420 PGK131079:PGK131420 PQG131079:PQG131420 QAC131079:QAC131420 QJY131079:QJY131420 QTU131079:QTU131420 RDQ131079:RDQ131420 RNM131079:RNM131420 RXI131079:RXI131420 SHE131079:SHE131420 SRA131079:SRA131420 TAW131079:TAW131420 TKS131079:TKS131420 TUO131079:TUO131420 UEK131079:UEK131420 UOG131079:UOG131420 UYC131079:UYC131420 VHY131079:VHY131420 VRU131079:VRU131420 WBQ131079:WBQ131420 WLM131079:WLM131420 WVI131079:WVI131420 SHE983047:SHE983388 IW196615:IW196956 SS196615:SS196956 ACO196615:ACO196956 AMK196615:AMK196956 AWG196615:AWG196956 BGC196615:BGC196956 BPY196615:BPY196956 BZU196615:BZU196956 CJQ196615:CJQ196956 CTM196615:CTM196956 DDI196615:DDI196956 DNE196615:DNE196956 DXA196615:DXA196956 EGW196615:EGW196956 EQS196615:EQS196956 FAO196615:FAO196956 FKK196615:FKK196956 FUG196615:FUG196956 GEC196615:GEC196956 GNY196615:GNY196956 GXU196615:GXU196956 HHQ196615:HHQ196956 HRM196615:HRM196956 IBI196615:IBI196956 ILE196615:ILE196956 IVA196615:IVA196956 JEW196615:JEW196956 JOS196615:JOS196956 JYO196615:JYO196956 KIK196615:KIK196956 KSG196615:KSG196956 LCC196615:LCC196956 LLY196615:LLY196956 LVU196615:LVU196956 MFQ196615:MFQ196956 MPM196615:MPM196956 MZI196615:MZI196956 NJE196615:NJE196956 NTA196615:NTA196956 OCW196615:OCW196956 OMS196615:OMS196956 OWO196615:OWO196956 PGK196615:PGK196956 PQG196615:PQG196956 QAC196615:QAC196956 QJY196615:QJY196956 QTU196615:QTU196956 RDQ196615:RDQ196956 RNM196615:RNM196956 RXI196615:RXI196956 SHE196615:SHE196956 SRA196615:SRA196956 TAW196615:TAW196956 TKS196615:TKS196956 TUO196615:TUO196956 UEK196615:UEK196956 UOG196615:UOG196956 UYC196615:UYC196956 VHY196615:VHY196956 VRU196615:VRU196956 WBQ196615:WBQ196956 WLM196615:WLM196956 WVI196615:WVI196956 SRA983047:SRA983388 IW262151:IW262492 SS262151:SS262492 ACO262151:ACO262492 AMK262151:AMK262492 AWG262151:AWG262492 BGC262151:BGC262492 BPY262151:BPY262492 BZU262151:BZU262492 CJQ262151:CJQ262492 CTM262151:CTM262492 DDI262151:DDI262492 DNE262151:DNE262492 DXA262151:DXA262492 EGW262151:EGW262492 EQS262151:EQS262492 FAO262151:FAO262492 FKK262151:FKK262492 FUG262151:FUG262492 GEC262151:GEC262492 GNY262151:GNY262492 GXU262151:GXU262492 HHQ262151:HHQ262492 HRM262151:HRM262492 IBI262151:IBI262492 ILE262151:ILE262492 IVA262151:IVA262492 JEW262151:JEW262492 JOS262151:JOS262492 JYO262151:JYO262492 KIK262151:KIK262492 KSG262151:KSG262492 LCC262151:LCC262492 LLY262151:LLY262492 LVU262151:LVU262492 MFQ262151:MFQ262492 MPM262151:MPM262492 MZI262151:MZI262492 NJE262151:NJE262492 NTA262151:NTA262492 OCW262151:OCW262492 OMS262151:OMS262492 OWO262151:OWO262492 PGK262151:PGK262492 PQG262151:PQG262492 QAC262151:QAC262492 QJY262151:QJY262492 QTU262151:QTU262492 RDQ262151:RDQ262492 RNM262151:RNM262492 RXI262151:RXI262492 SHE262151:SHE262492 SRA262151:SRA262492 TAW262151:TAW262492 TKS262151:TKS262492 TUO262151:TUO262492 UEK262151:UEK262492 UOG262151:UOG262492 UYC262151:UYC262492 VHY262151:VHY262492 VRU262151:VRU262492 WBQ262151:WBQ262492 WLM262151:WLM262492 WVI262151:WVI262492 TAW983047:TAW983388 IW327687:IW328028 SS327687:SS328028 ACO327687:ACO328028 AMK327687:AMK328028 AWG327687:AWG328028 BGC327687:BGC328028 BPY327687:BPY328028 BZU327687:BZU328028 CJQ327687:CJQ328028 CTM327687:CTM328028 DDI327687:DDI328028 DNE327687:DNE328028 DXA327687:DXA328028 EGW327687:EGW328028 EQS327687:EQS328028 FAO327687:FAO328028 FKK327687:FKK328028 FUG327687:FUG328028 GEC327687:GEC328028 GNY327687:GNY328028 GXU327687:GXU328028 HHQ327687:HHQ328028 HRM327687:HRM328028 IBI327687:IBI328028 ILE327687:ILE328028 IVA327687:IVA328028 JEW327687:JEW328028 JOS327687:JOS328028 JYO327687:JYO328028 KIK327687:KIK328028 KSG327687:KSG328028 LCC327687:LCC328028 LLY327687:LLY328028 LVU327687:LVU328028 MFQ327687:MFQ328028 MPM327687:MPM328028 MZI327687:MZI328028 NJE327687:NJE328028 NTA327687:NTA328028 OCW327687:OCW328028 OMS327687:OMS328028 OWO327687:OWO328028 PGK327687:PGK328028 PQG327687:PQG328028 QAC327687:QAC328028 QJY327687:QJY328028 QTU327687:QTU328028 RDQ327687:RDQ328028 RNM327687:RNM328028 RXI327687:RXI328028 SHE327687:SHE328028 SRA327687:SRA328028 TAW327687:TAW328028 TKS327687:TKS328028 TUO327687:TUO328028 UEK327687:UEK328028 UOG327687:UOG328028 UYC327687:UYC328028 VHY327687:VHY328028 VRU327687:VRU328028 WBQ327687:WBQ328028 WLM327687:WLM328028 WVI327687:WVI328028 TKS983047:TKS983388 IW393223:IW393564 SS393223:SS393564 ACO393223:ACO393564 AMK393223:AMK393564 AWG393223:AWG393564 BGC393223:BGC393564 BPY393223:BPY393564 BZU393223:BZU393564 CJQ393223:CJQ393564 CTM393223:CTM393564 DDI393223:DDI393564 DNE393223:DNE393564 DXA393223:DXA393564 EGW393223:EGW393564 EQS393223:EQS393564 FAO393223:FAO393564 FKK393223:FKK393564 FUG393223:FUG393564 GEC393223:GEC393564 GNY393223:GNY393564 GXU393223:GXU393564 HHQ393223:HHQ393564 HRM393223:HRM393564 IBI393223:IBI393564 ILE393223:ILE393564 IVA393223:IVA393564 JEW393223:JEW393564 JOS393223:JOS393564 JYO393223:JYO393564 KIK393223:KIK393564 KSG393223:KSG393564 LCC393223:LCC393564 LLY393223:LLY393564 LVU393223:LVU393564 MFQ393223:MFQ393564 MPM393223:MPM393564 MZI393223:MZI393564 NJE393223:NJE393564 NTA393223:NTA393564 OCW393223:OCW393564 OMS393223:OMS393564 OWO393223:OWO393564 PGK393223:PGK393564 PQG393223:PQG393564 QAC393223:QAC393564 QJY393223:QJY393564 QTU393223:QTU393564 RDQ393223:RDQ393564 RNM393223:RNM393564 RXI393223:RXI393564 SHE393223:SHE393564 SRA393223:SRA393564 TAW393223:TAW393564 TKS393223:TKS393564 TUO393223:TUO393564 UEK393223:UEK393564 UOG393223:UOG393564 UYC393223:UYC393564 VHY393223:VHY393564 VRU393223:VRU393564 WBQ393223:WBQ393564 WLM393223:WLM393564 WVI393223:WVI393564 TUO983047:TUO983388 IW458759:IW459100 SS458759:SS459100 ACO458759:ACO459100 AMK458759:AMK459100 AWG458759:AWG459100 BGC458759:BGC459100 BPY458759:BPY459100 BZU458759:BZU459100 CJQ458759:CJQ459100 CTM458759:CTM459100 DDI458759:DDI459100 DNE458759:DNE459100 DXA458759:DXA459100 EGW458759:EGW459100 EQS458759:EQS459100 FAO458759:FAO459100 FKK458759:FKK459100 FUG458759:FUG459100 GEC458759:GEC459100 GNY458759:GNY459100 GXU458759:GXU459100 HHQ458759:HHQ459100 HRM458759:HRM459100 IBI458759:IBI459100 ILE458759:ILE459100 IVA458759:IVA459100 JEW458759:JEW459100 JOS458759:JOS459100 JYO458759:JYO459100 KIK458759:KIK459100 KSG458759:KSG459100 LCC458759:LCC459100 LLY458759:LLY459100 LVU458759:LVU459100 MFQ458759:MFQ459100 MPM458759:MPM459100 MZI458759:MZI459100 NJE458759:NJE459100 NTA458759:NTA459100 OCW458759:OCW459100 OMS458759:OMS459100 OWO458759:OWO459100 PGK458759:PGK459100 PQG458759:PQG459100 QAC458759:QAC459100 QJY458759:QJY459100 QTU458759:QTU459100 RDQ458759:RDQ459100 RNM458759:RNM459100 RXI458759:RXI459100 SHE458759:SHE459100 SRA458759:SRA459100 TAW458759:TAW459100 TKS458759:TKS459100 TUO458759:TUO459100 UEK458759:UEK459100 UOG458759:UOG459100 UYC458759:UYC459100 VHY458759:VHY459100 VRU458759:VRU459100 WBQ458759:WBQ459100 WLM458759:WLM459100 WVI458759:WVI459100 UEK983047:UEK983388 IW524295:IW524636 SS524295:SS524636 ACO524295:ACO524636 AMK524295:AMK524636 AWG524295:AWG524636 BGC524295:BGC524636 BPY524295:BPY524636 BZU524295:BZU524636 CJQ524295:CJQ524636 CTM524295:CTM524636 DDI524295:DDI524636 DNE524295:DNE524636 DXA524295:DXA524636 EGW524295:EGW524636 EQS524295:EQS524636 FAO524295:FAO524636 FKK524295:FKK524636 FUG524295:FUG524636 GEC524295:GEC524636 GNY524295:GNY524636 GXU524295:GXU524636 HHQ524295:HHQ524636 HRM524295:HRM524636 IBI524295:IBI524636 ILE524295:ILE524636 IVA524295:IVA524636 JEW524295:JEW524636 JOS524295:JOS524636 JYO524295:JYO524636 KIK524295:KIK524636 KSG524295:KSG524636 LCC524295:LCC524636 LLY524295:LLY524636 LVU524295:LVU524636 MFQ524295:MFQ524636 MPM524295:MPM524636 MZI524295:MZI524636 NJE524295:NJE524636 NTA524295:NTA524636 OCW524295:OCW524636 OMS524295:OMS524636 OWO524295:OWO524636 PGK524295:PGK524636 PQG524295:PQG524636 QAC524295:QAC524636 QJY524295:QJY524636 QTU524295:QTU524636 RDQ524295:RDQ524636 RNM524295:RNM524636 RXI524295:RXI524636 SHE524295:SHE524636 SRA524295:SRA524636 TAW524295:TAW524636 TKS524295:TKS524636 TUO524295:TUO524636 UEK524295:UEK524636 UOG524295:UOG524636 UYC524295:UYC524636 VHY524295:VHY524636 VRU524295:VRU524636 WBQ524295:WBQ524636 WLM524295:WLM524636 WVI524295:WVI524636 UOG983047:UOG983388 IW589831:IW590172 SS589831:SS590172 ACO589831:ACO590172 AMK589831:AMK590172 AWG589831:AWG590172 BGC589831:BGC590172 BPY589831:BPY590172 BZU589831:BZU590172 CJQ589831:CJQ590172 CTM589831:CTM590172 DDI589831:DDI590172 DNE589831:DNE590172 DXA589831:DXA590172 EGW589831:EGW590172 EQS589831:EQS590172 FAO589831:FAO590172 FKK589831:FKK590172 FUG589831:FUG590172 GEC589831:GEC590172 GNY589831:GNY590172 GXU589831:GXU590172 HHQ589831:HHQ590172 HRM589831:HRM590172 IBI589831:IBI590172 ILE589831:ILE590172 IVA589831:IVA590172 JEW589831:JEW590172 JOS589831:JOS590172 JYO589831:JYO590172 KIK589831:KIK590172 KSG589831:KSG590172 LCC589831:LCC590172 LLY589831:LLY590172 LVU589831:LVU590172 MFQ589831:MFQ590172 MPM589831:MPM590172 MZI589831:MZI590172 NJE589831:NJE590172 NTA589831:NTA590172 OCW589831:OCW590172 OMS589831:OMS590172 OWO589831:OWO590172 PGK589831:PGK590172 PQG589831:PQG590172 QAC589831:QAC590172 QJY589831:QJY590172 QTU589831:QTU590172 RDQ589831:RDQ590172 RNM589831:RNM590172 RXI589831:RXI590172 SHE589831:SHE590172 SRA589831:SRA590172 TAW589831:TAW590172 TKS589831:TKS590172 TUO589831:TUO590172 UEK589831:UEK590172 UOG589831:UOG590172 UYC589831:UYC590172 VHY589831:VHY590172 VRU589831:VRU590172 WBQ589831:WBQ590172 WLM589831:WLM590172 WVI589831:WVI590172 UYC983047:UYC983388 IW655367:IW655708 SS655367:SS655708 ACO655367:ACO655708 AMK655367:AMK655708 AWG655367:AWG655708 BGC655367:BGC655708 BPY655367:BPY655708 BZU655367:BZU655708 CJQ655367:CJQ655708 CTM655367:CTM655708 DDI655367:DDI655708 DNE655367:DNE655708 DXA655367:DXA655708 EGW655367:EGW655708 EQS655367:EQS655708 FAO655367:FAO655708 FKK655367:FKK655708 FUG655367:FUG655708 GEC655367:GEC655708 GNY655367:GNY655708 GXU655367:GXU655708 HHQ655367:HHQ655708 HRM655367:HRM655708 IBI655367:IBI655708 ILE655367:ILE655708 IVA655367:IVA655708 JEW655367:JEW655708 JOS655367:JOS655708 JYO655367:JYO655708 KIK655367:KIK655708 KSG655367:KSG655708 LCC655367:LCC655708 LLY655367:LLY655708 LVU655367:LVU655708 MFQ655367:MFQ655708 MPM655367:MPM655708 MZI655367:MZI655708 NJE655367:NJE655708 NTA655367:NTA655708 OCW655367:OCW655708 OMS655367:OMS655708 OWO655367:OWO655708 PGK655367:PGK655708 PQG655367:PQG655708 QAC655367:QAC655708 QJY655367:QJY655708 QTU655367:QTU655708 RDQ655367:RDQ655708 RNM655367:RNM655708 RXI655367:RXI655708 SHE655367:SHE655708 SRA655367:SRA655708 TAW655367:TAW655708 TKS655367:TKS655708 TUO655367:TUO655708 UEK655367:UEK655708 UOG655367:UOG655708 UYC655367:UYC655708 VHY655367:VHY655708 VRU655367:VRU655708 WBQ655367:WBQ655708 WLM655367:WLM655708 WVI655367:WVI655708 VHY983047:VHY983388 IW720903:IW721244 SS720903:SS721244 ACO720903:ACO721244 AMK720903:AMK721244 AWG720903:AWG721244 BGC720903:BGC721244 BPY720903:BPY721244 BZU720903:BZU721244 CJQ720903:CJQ721244 CTM720903:CTM721244 DDI720903:DDI721244 DNE720903:DNE721244 DXA720903:DXA721244 EGW720903:EGW721244 EQS720903:EQS721244 FAO720903:FAO721244 FKK720903:FKK721244 FUG720903:FUG721244 GEC720903:GEC721244 GNY720903:GNY721244 GXU720903:GXU721244 HHQ720903:HHQ721244 HRM720903:HRM721244 IBI720903:IBI721244 ILE720903:ILE721244 IVA720903:IVA721244 JEW720903:JEW721244 JOS720903:JOS721244 JYO720903:JYO721244 KIK720903:KIK721244 KSG720903:KSG721244 LCC720903:LCC721244 LLY720903:LLY721244 LVU720903:LVU721244 MFQ720903:MFQ721244 MPM720903:MPM721244 MZI720903:MZI721244 NJE720903:NJE721244 NTA720903:NTA721244 OCW720903:OCW721244 OMS720903:OMS721244 OWO720903:OWO721244 PGK720903:PGK721244 PQG720903:PQG721244 QAC720903:QAC721244 QJY720903:QJY721244 QTU720903:QTU721244 RDQ720903:RDQ721244 RNM720903:RNM721244 RXI720903:RXI721244 SHE720903:SHE721244 SRA720903:SRA721244 TAW720903:TAW721244 TKS720903:TKS721244 TUO720903:TUO721244 UEK720903:UEK721244 UOG720903:UOG721244 UYC720903:UYC721244 VHY720903:VHY721244 VRU720903:VRU721244 WBQ720903:WBQ721244 WLM720903:WLM721244 WVI720903:WVI721244 VRU983047:VRU983388 IW786439:IW786780 SS786439:SS786780 ACO786439:ACO786780 AMK786439:AMK786780 AWG786439:AWG786780 BGC786439:BGC786780 BPY786439:BPY786780 BZU786439:BZU786780 CJQ786439:CJQ786780 CTM786439:CTM786780 DDI786439:DDI786780 DNE786439:DNE786780 DXA786439:DXA786780 EGW786439:EGW786780 EQS786439:EQS786780 FAO786439:FAO786780 FKK786439:FKK786780 FUG786439:FUG786780 GEC786439:GEC786780 GNY786439:GNY786780 GXU786439:GXU786780 HHQ786439:HHQ786780 HRM786439:HRM786780 IBI786439:IBI786780 ILE786439:ILE786780 IVA786439:IVA786780 JEW786439:JEW786780 JOS786439:JOS786780 JYO786439:JYO786780 KIK786439:KIK786780 KSG786439:KSG786780 LCC786439:LCC786780 LLY786439:LLY786780 LVU786439:LVU786780 MFQ786439:MFQ786780 MPM786439:MPM786780 MZI786439:MZI786780 NJE786439:NJE786780 NTA786439:NTA786780 OCW786439:OCW786780 OMS786439:OMS786780 OWO786439:OWO786780 PGK786439:PGK786780 PQG786439:PQG786780 QAC786439:QAC786780 QJY786439:QJY786780 QTU786439:QTU786780 RDQ786439:RDQ786780 RNM786439:RNM786780 RXI786439:RXI786780 SHE786439:SHE786780 SRA786439:SRA786780 TAW786439:TAW786780 TKS786439:TKS786780 TUO786439:TUO786780 UEK786439:UEK786780 UOG786439:UOG786780 UYC786439:UYC786780 VHY786439:VHY786780 VRU786439:VRU786780 WBQ786439:WBQ786780 WLM786439:WLM786780 WVI786439:WVI786780 WBQ983047:WBQ983388 IW851975:IW852316 SS851975:SS852316 ACO851975:ACO852316 AMK851975:AMK852316 AWG851975:AWG852316 BGC851975:BGC852316 BPY851975:BPY852316 BZU851975:BZU852316 CJQ851975:CJQ852316 CTM851975:CTM852316 DDI851975:DDI852316 DNE851975:DNE852316 DXA851975:DXA852316 EGW851975:EGW852316 EQS851975:EQS852316 FAO851975:FAO852316 FKK851975:FKK852316 FUG851975:FUG852316 GEC851975:GEC852316 GNY851975:GNY852316 GXU851975:GXU852316 HHQ851975:HHQ852316 HRM851975:HRM852316 IBI851975:IBI852316 ILE851975:ILE852316 IVA851975:IVA852316 JEW851975:JEW852316 JOS851975:JOS852316 JYO851975:JYO852316 KIK851975:KIK852316 KSG851975:KSG852316 LCC851975:LCC852316 LLY851975:LLY852316 LVU851975:LVU852316 MFQ851975:MFQ852316 MPM851975:MPM852316 MZI851975:MZI852316 NJE851975:NJE852316 NTA851975:NTA852316 OCW851975:OCW852316 OMS851975:OMS852316 OWO851975:OWO852316 PGK851975:PGK852316 PQG851975:PQG852316 QAC851975:QAC852316 QJY851975:QJY852316 QTU851975:QTU852316 RDQ851975:RDQ852316 RNM851975:RNM852316 RXI851975:RXI852316 SHE851975:SHE852316 SRA851975:SRA852316 TAW851975:TAW852316 TKS851975:TKS852316 TUO851975:TUO852316 UEK851975:UEK852316 UOG851975:UOG852316 UYC851975:UYC852316 VHY851975:VHY852316 VRU851975:VRU852316 WBQ851975:WBQ852316 WLM851975:WLM852316 WVI851975:WVI852316 WLM983047:WLM983388 IW917511:IW917852 SS917511:SS917852 ACO917511:ACO917852 AMK917511:AMK917852 AWG917511:AWG917852 BGC917511:BGC917852 BPY917511:BPY917852 BZU917511:BZU917852 CJQ917511:CJQ917852 CTM917511:CTM917852 DDI917511:DDI917852 DNE917511:DNE917852 DXA917511:DXA917852 EGW917511:EGW917852 EQS917511:EQS917852 FAO917511:FAO917852 FKK917511:FKK917852 FUG917511:FUG917852 GEC917511:GEC917852 GNY917511:GNY917852 GXU917511:GXU917852 HHQ917511:HHQ917852 HRM917511:HRM917852 IBI917511:IBI917852 ILE917511:ILE917852 IVA917511:IVA917852 JEW917511:JEW917852 JOS917511:JOS917852 JYO917511:JYO917852 KIK917511:KIK917852 KSG917511:KSG917852 LCC917511:LCC917852 LLY917511:LLY917852 LVU917511:LVU917852 MFQ917511:MFQ917852 MPM917511:MPM917852 MZI917511:MZI917852 NJE917511:NJE917852 NTA917511:NTA917852 OCW917511:OCW917852 OMS917511:OMS917852 OWO917511:OWO917852 PGK917511:PGK917852 PQG917511:PQG917852 QAC917511:QAC917852 QJY917511:QJY917852 QTU917511:QTU917852 RDQ917511:RDQ917852 RNM917511:RNM917852 RXI917511:RXI917852 SHE917511:SHE917852 SRA917511:SRA917852 TAW917511:TAW917852 TKS917511:TKS917852 TUO917511:TUO917852 UEK917511:UEK917852 UOG917511:UOG917852 UYC917511:UYC917852 VHY917511:VHY917852 VRU917511:VRU917852 WBQ917511:WBQ917852 WLM917511:WLM917852 WVI917511:WVI917852 WVI983047:WVI983388 IW983047:IW983388 SS983047:SS983388 ACO983047:ACO983388 AMK983047:AMK983388 AWG983047:AWG983388 BGC983047:BGC983388 BPY983047:BPY983388 BZU983047:BZU983388 CJQ983047:CJQ983388 CTM983047:CTM983388 DDI983047:DDI983388 DNE983047:DNE983388 DXA983047:DXA983388 EGW983047:EGW983388 EQS983047:EQS983388 FAO983047:FAO983388 FKK983047:FKK983388 FUG983047:FUG983388 GEC983047:GEC983388 GNY983047:GNY983388 GXU983047:GXU983388 HHQ983047:HHQ983388 HRM983047:HRM983388 IBI983047:IBI983388 ILE983047:ILE983388 IVA983047:IVA983388 JEW983047:JEW983388 JOS983047:JOS983388 JYO983047:JYO983388 KIK983047:KIK983388 KSG983047:KSG983388 LCC983047:LCC983388 LLY983047:LLY983388 LVU983047:LVU983388 MFQ983047:MFQ983388 MPM983047:MPM983388 MZI983047:MZI983388 NJE983047:NJE983388 NTA983047:NTA983388 OCW983047:OCW983388 OMS983047:OMS983388 OWO983047:OWO983388 PGK983047:PGK983388 PQG983047:PQG983388 QAC983047:QAC983388 QJY983047:QJY983388 WVI7:WVI350 WLM7:WLM350 WBQ7:WBQ350 VRU7:VRU350 VHY7:VHY350 UYC7:UYC350 UOG7:UOG350 UEK7:UEK350 TUO7:TUO350 TKS7:TKS350 TAW7:TAW350 SRA7:SRA350 SHE7:SHE350 RXI7:RXI350 RNM7:RNM350 RDQ7:RDQ350 QTU7:QTU350 QJY7:QJY350 QAC7:QAC350 PQG7:PQG350 PGK7:PGK350 OWO7:OWO350 OMS7:OMS350 OCW7:OCW350 NTA7:NTA350 NJE7:NJE350 MZI7:MZI350 MPM7:MPM350 MFQ7:MFQ350 LVU7:LVU350 LLY7:LLY350 LCC7:LCC350 KSG7:KSG350 KIK7:KIK350 JYO7:JYO350 JOS7:JOS350 JEW7:JEW350 IVA7:IVA350 ILE7:ILE350 IBI7:IBI350 HRM7:HRM350 HHQ7:HHQ350 GXU7:GXU350 GNY7:GNY350 GEC7:GEC350 FUG7:FUG350 FKK7:FKK350 FAO7:FAO350 EQS7:EQS350 EGW7:EGW350 DXA7:DXA350 DNE7:DNE350 DDI7:DDI350 CTM7:CTM350 CJQ7:CJQ350 BZU7:BZU350 BPY7:BPY350 BGC7:BGC350 AWG7:AWG350 AMK7:AMK350 ACO7:ACO350 SS7:SS350 IW7:IW350" xr:uid="{00000000-0002-0000-0300-000005000000}">
      <formula1>STRUTTURE_SRSR24H</formula1>
    </dataValidation>
    <dataValidation type="date" allowBlank="1" showInputMessage="1" showErrorMessage="1" error="inserire anno 2019" sqref="F7:G350" xr:uid="{00000000-0002-0000-0300-000006000000}">
      <formula1>43466</formula1>
      <formula2>43830</formula2>
    </dataValidation>
    <dataValidation type="decimal" allowBlank="1" showInputMessage="1" showErrorMessage="1" error="ISEE tra 0,00 e 20.000,00" sqref="M7:M350" xr:uid="{00000000-0002-0000-0300-000007000000}">
      <formula1>0</formula1>
      <formula2>20000</formula2>
    </dataValidation>
  </dataValidations>
  <pageMargins left="0.7" right="0.7" top="0.75" bottom="0.75" header="0.3" footer="0.3"/>
  <pageSetup paperSize="9"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300-000008000000}">
          <x14:formula1>
            <xm:f>'MENU TENDINA'!$D$2:$D$6</xm:f>
          </x14:formula1>
          <xm:sqref>D7:D350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44"/>
  <sheetViews>
    <sheetView topLeftCell="A28" zoomScale="90" zoomScaleNormal="90" zoomScalePageLayoutView="90" workbookViewId="0">
      <selection activeCell="B36" sqref="B36:C36"/>
    </sheetView>
  </sheetViews>
  <sheetFormatPr defaultColWidth="8.85546875" defaultRowHeight="15" x14ac:dyDescent="0.25"/>
  <cols>
    <col min="1" max="1" width="37" customWidth="1"/>
    <col min="2" max="2" width="44.28515625" style="71" customWidth="1"/>
    <col min="3" max="3" width="60" customWidth="1"/>
    <col min="4" max="4" width="68.140625" style="62" customWidth="1"/>
    <col min="257" max="257" width="37" customWidth="1"/>
    <col min="258" max="258" width="44.28515625" customWidth="1"/>
    <col min="259" max="259" width="56.85546875" customWidth="1"/>
    <col min="260" max="260" width="68.140625" customWidth="1"/>
    <col min="513" max="513" width="37" customWidth="1"/>
    <col min="514" max="514" width="44.28515625" customWidth="1"/>
    <col min="515" max="515" width="56.85546875" customWidth="1"/>
    <col min="516" max="516" width="68.140625" customWidth="1"/>
    <col min="769" max="769" width="37" customWidth="1"/>
    <col min="770" max="770" width="44.28515625" customWidth="1"/>
    <col min="771" max="771" width="56.85546875" customWidth="1"/>
    <col min="772" max="772" width="68.140625" customWidth="1"/>
    <col min="1025" max="1025" width="37" customWidth="1"/>
    <col min="1026" max="1026" width="44.28515625" customWidth="1"/>
    <col min="1027" max="1027" width="56.85546875" customWidth="1"/>
    <col min="1028" max="1028" width="68.140625" customWidth="1"/>
    <col min="1281" max="1281" width="37" customWidth="1"/>
    <col min="1282" max="1282" width="44.28515625" customWidth="1"/>
    <col min="1283" max="1283" width="56.85546875" customWidth="1"/>
    <col min="1284" max="1284" width="68.140625" customWidth="1"/>
    <col min="1537" max="1537" width="37" customWidth="1"/>
    <col min="1538" max="1538" width="44.28515625" customWidth="1"/>
    <col min="1539" max="1539" width="56.85546875" customWidth="1"/>
    <col min="1540" max="1540" width="68.140625" customWidth="1"/>
    <col min="1793" max="1793" width="37" customWidth="1"/>
    <col min="1794" max="1794" width="44.28515625" customWidth="1"/>
    <col min="1795" max="1795" width="56.85546875" customWidth="1"/>
    <col min="1796" max="1796" width="68.140625" customWidth="1"/>
    <col min="2049" max="2049" width="37" customWidth="1"/>
    <col min="2050" max="2050" width="44.28515625" customWidth="1"/>
    <col min="2051" max="2051" width="56.85546875" customWidth="1"/>
    <col min="2052" max="2052" width="68.140625" customWidth="1"/>
    <col min="2305" max="2305" width="37" customWidth="1"/>
    <col min="2306" max="2306" width="44.28515625" customWidth="1"/>
    <col min="2307" max="2307" width="56.85546875" customWidth="1"/>
    <col min="2308" max="2308" width="68.140625" customWidth="1"/>
    <col min="2561" max="2561" width="37" customWidth="1"/>
    <col min="2562" max="2562" width="44.28515625" customWidth="1"/>
    <col min="2563" max="2563" width="56.85546875" customWidth="1"/>
    <col min="2564" max="2564" width="68.140625" customWidth="1"/>
    <col min="2817" max="2817" width="37" customWidth="1"/>
    <col min="2818" max="2818" width="44.28515625" customWidth="1"/>
    <col min="2819" max="2819" width="56.85546875" customWidth="1"/>
    <col min="2820" max="2820" width="68.140625" customWidth="1"/>
    <col min="3073" max="3073" width="37" customWidth="1"/>
    <col min="3074" max="3074" width="44.28515625" customWidth="1"/>
    <col min="3075" max="3075" width="56.85546875" customWidth="1"/>
    <col min="3076" max="3076" width="68.140625" customWidth="1"/>
    <col min="3329" max="3329" width="37" customWidth="1"/>
    <col min="3330" max="3330" width="44.28515625" customWidth="1"/>
    <col min="3331" max="3331" width="56.85546875" customWidth="1"/>
    <col min="3332" max="3332" width="68.140625" customWidth="1"/>
    <col min="3585" max="3585" width="37" customWidth="1"/>
    <col min="3586" max="3586" width="44.28515625" customWidth="1"/>
    <col min="3587" max="3587" width="56.85546875" customWidth="1"/>
    <col min="3588" max="3588" width="68.140625" customWidth="1"/>
    <col min="3841" max="3841" width="37" customWidth="1"/>
    <col min="3842" max="3842" width="44.28515625" customWidth="1"/>
    <col min="3843" max="3843" width="56.85546875" customWidth="1"/>
    <col min="3844" max="3844" width="68.140625" customWidth="1"/>
    <col min="4097" max="4097" width="37" customWidth="1"/>
    <col min="4098" max="4098" width="44.28515625" customWidth="1"/>
    <col min="4099" max="4099" width="56.85546875" customWidth="1"/>
    <col min="4100" max="4100" width="68.140625" customWidth="1"/>
    <col min="4353" max="4353" width="37" customWidth="1"/>
    <col min="4354" max="4354" width="44.28515625" customWidth="1"/>
    <col min="4355" max="4355" width="56.85546875" customWidth="1"/>
    <col min="4356" max="4356" width="68.140625" customWidth="1"/>
    <col min="4609" max="4609" width="37" customWidth="1"/>
    <col min="4610" max="4610" width="44.28515625" customWidth="1"/>
    <col min="4611" max="4611" width="56.85546875" customWidth="1"/>
    <col min="4612" max="4612" width="68.140625" customWidth="1"/>
    <col min="4865" max="4865" width="37" customWidth="1"/>
    <col min="4866" max="4866" width="44.28515625" customWidth="1"/>
    <col min="4867" max="4867" width="56.85546875" customWidth="1"/>
    <col min="4868" max="4868" width="68.140625" customWidth="1"/>
    <col min="5121" max="5121" width="37" customWidth="1"/>
    <col min="5122" max="5122" width="44.28515625" customWidth="1"/>
    <col min="5123" max="5123" width="56.85546875" customWidth="1"/>
    <col min="5124" max="5124" width="68.140625" customWidth="1"/>
    <col min="5377" max="5377" width="37" customWidth="1"/>
    <col min="5378" max="5378" width="44.28515625" customWidth="1"/>
    <col min="5379" max="5379" width="56.85546875" customWidth="1"/>
    <col min="5380" max="5380" width="68.140625" customWidth="1"/>
    <col min="5633" max="5633" width="37" customWidth="1"/>
    <col min="5634" max="5634" width="44.28515625" customWidth="1"/>
    <col min="5635" max="5635" width="56.85546875" customWidth="1"/>
    <col min="5636" max="5636" width="68.140625" customWidth="1"/>
    <col min="5889" max="5889" width="37" customWidth="1"/>
    <col min="5890" max="5890" width="44.28515625" customWidth="1"/>
    <col min="5891" max="5891" width="56.85546875" customWidth="1"/>
    <col min="5892" max="5892" width="68.140625" customWidth="1"/>
    <col min="6145" max="6145" width="37" customWidth="1"/>
    <col min="6146" max="6146" width="44.28515625" customWidth="1"/>
    <col min="6147" max="6147" width="56.85546875" customWidth="1"/>
    <col min="6148" max="6148" width="68.140625" customWidth="1"/>
    <col min="6401" max="6401" width="37" customWidth="1"/>
    <col min="6402" max="6402" width="44.28515625" customWidth="1"/>
    <col min="6403" max="6403" width="56.85546875" customWidth="1"/>
    <col min="6404" max="6404" width="68.140625" customWidth="1"/>
    <col min="6657" max="6657" width="37" customWidth="1"/>
    <col min="6658" max="6658" width="44.28515625" customWidth="1"/>
    <col min="6659" max="6659" width="56.85546875" customWidth="1"/>
    <col min="6660" max="6660" width="68.140625" customWidth="1"/>
    <col min="6913" max="6913" width="37" customWidth="1"/>
    <col min="6914" max="6914" width="44.28515625" customWidth="1"/>
    <col min="6915" max="6915" width="56.85546875" customWidth="1"/>
    <col min="6916" max="6916" width="68.140625" customWidth="1"/>
    <col min="7169" max="7169" width="37" customWidth="1"/>
    <col min="7170" max="7170" width="44.28515625" customWidth="1"/>
    <col min="7171" max="7171" width="56.85546875" customWidth="1"/>
    <col min="7172" max="7172" width="68.140625" customWidth="1"/>
    <col min="7425" max="7425" width="37" customWidth="1"/>
    <col min="7426" max="7426" width="44.28515625" customWidth="1"/>
    <col min="7427" max="7427" width="56.85546875" customWidth="1"/>
    <col min="7428" max="7428" width="68.140625" customWidth="1"/>
    <col min="7681" max="7681" width="37" customWidth="1"/>
    <col min="7682" max="7682" width="44.28515625" customWidth="1"/>
    <col min="7683" max="7683" width="56.85546875" customWidth="1"/>
    <col min="7684" max="7684" width="68.140625" customWidth="1"/>
    <col min="7937" max="7937" width="37" customWidth="1"/>
    <col min="7938" max="7938" width="44.28515625" customWidth="1"/>
    <col min="7939" max="7939" width="56.85546875" customWidth="1"/>
    <col min="7940" max="7940" width="68.140625" customWidth="1"/>
    <col min="8193" max="8193" width="37" customWidth="1"/>
    <col min="8194" max="8194" width="44.28515625" customWidth="1"/>
    <col min="8195" max="8195" width="56.85546875" customWidth="1"/>
    <col min="8196" max="8196" width="68.140625" customWidth="1"/>
    <col min="8449" max="8449" width="37" customWidth="1"/>
    <col min="8450" max="8450" width="44.28515625" customWidth="1"/>
    <col min="8451" max="8451" width="56.85546875" customWidth="1"/>
    <col min="8452" max="8452" width="68.140625" customWidth="1"/>
    <col min="8705" max="8705" width="37" customWidth="1"/>
    <col min="8706" max="8706" width="44.28515625" customWidth="1"/>
    <col min="8707" max="8707" width="56.85546875" customWidth="1"/>
    <col min="8708" max="8708" width="68.140625" customWidth="1"/>
    <col min="8961" max="8961" width="37" customWidth="1"/>
    <col min="8962" max="8962" width="44.28515625" customWidth="1"/>
    <col min="8963" max="8963" width="56.85546875" customWidth="1"/>
    <col min="8964" max="8964" width="68.140625" customWidth="1"/>
    <col min="9217" max="9217" width="37" customWidth="1"/>
    <col min="9218" max="9218" width="44.28515625" customWidth="1"/>
    <col min="9219" max="9219" width="56.85546875" customWidth="1"/>
    <col min="9220" max="9220" width="68.140625" customWidth="1"/>
    <col min="9473" max="9473" width="37" customWidth="1"/>
    <col min="9474" max="9474" width="44.28515625" customWidth="1"/>
    <col min="9475" max="9475" width="56.85546875" customWidth="1"/>
    <col min="9476" max="9476" width="68.140625" customWidth="1"/>
    <col min="9729" max="9729" width="37" customWidth="1"/>
    <col min="9730" max="9730" width="44.28515625" customWidth="1"/>
    <col min="9731" max="9731" width="56.85546875" customWidth="1"/>
    <col min="9732" max="9732" width="68.140625" customWidth="1"/>
    <col min="9985" max="9985" width="37" customWidth="1"/>
    <col min="9986" max="9986" width="44.28515625" customWidth="1"/>
    <col min="9987" max="9987" width="56.85546875" customWidth="1"/>
    <col min="9988" max="9988" width="68.140625" customWidth="1"/>
    <col min="10241" max="10241" width="37" customWidth="1"/>
    <col min="10242" max="10242" width="44.28515625" customWidth="1"/>
    <col min="10243" max="10243" width="56.85546875" customWidth="1"/>
    <col min="10244" max="10244" width="68.140625" customWidth="1"/>
    <col min="10497" max="10497" width="37" customWidth="1"/>
    <col min="10498" max="10498" width="44.28515625" customWidth="1"/>
    <col min="10499" max="10499" width="56.85546875" customWidth="1"/>
    <col min="10500" max="10500" width="68.140625" customWidth="1"/>
    <col min="10753" max="10753" width="37" customWidth="1"/>
    <col min="10754" max="10754" width="44.28515625" customWidth="1"/>
    <col min="10755" max="10755" width="56.85546875" customWidth="1"/>
    <col min="10756" max="10756" width="68.140625" customWidth="1"/>
    <col min="11009" max="11009" width="37" customWidth="1"/>
    <col min="11010" max="11010" width="44.28515625" customWidth="1"/>
    <col min="11011" max="11011" width="56.85546875" customWidth="1"/>
    <col min="11012" max="11012" width="68.140625" customWidth="1"/>
    <col min="11265" max="11265" width="37" customWidth="1"/>
    <col min="11266" max="11266" width="44.28515625" customWidth="1"/>
    <col min="11267" max="11267" width="56.85546875" customWidth="1"/>
    <col min="11268" max="11268" width="68.140625" customWidth="1"/>
    <col min="11521" max="11521" width="37" customWidth="1"/>
    <col min="11522" max="11522" width="44.28515625" customWidth="1"/>
    <col min="11523" max="11523" width="56.85546875" customWidth="1"/>
    <col min="11524" max="11524" width="68.140625" customWidth="1"/>
    <col min="11777" max="11777" width="37" customWidth="1"/>
    <col min="11778" max="11778" width="44.28515625" customWidth="1"/>
    <col min="11779" max="11779" width="56.85546875" customWidth="1"/>
    <col min="11780" max="11780" width="68.140625" customWidth="1"/>
    <col min="12033" max="12033" width="37" customWidth="1"/>
    <col min="12034" max="12034" width="44.28515625" customWidth="1"/>
    <col min="12035" max="12035" width="56.85546875" customWidth="1"/>
    <col min="12036" max="12036" width="68.140625" customWidth="1"/>
    <col min="12289" max="12289" width="37" customWidth="1"/>
    <col min="12290" max="12290" width="44.28515625" customWidth="1"/>
    <col min="12291" max="12291" width="56.85546875" customWidth="1"/>
    <col min="12292" max="12292" width="68.140625" customWidth="1"/>
    <col min="12545" max="12545" width="37" customWidth="1"/>
    <col min="12546" max="12546" width="44.28515625" customWidth="1"/>
    <col min="12547" max="12547" width="56.85546875" customWidth="1"/>
    <col min="12548" max="12548" width="68.140625" customWidth="1"/>
    <col min="12801" max="12801" width="37" customWidth="1"/>
    <col min="12802" max="12802" width="44.28515625" customWidth="1"/>
    <col min="12803" max="12803" width="56.85546875" customWidth="1"/>
    <col min="12804" max="12804" width="68.140625" customWidth="1"/>
    <col min="13057" max="13057" width="37" customWidth="1"/>
    <col min="13058" max="13058" width="44.28515625" customWidth="1"/>
    <col min="13059" max="13059" width="56.85546875" customWidth="1"/>
    <col min="13060" max="13060" width="68.140625" customWidth="1"/>
    <col min="13313" max="13313" width="37" customWidth="1"/>
    <col min="13314" max="13314" width="44.28515625" customWidth="1"/>
    <col min="13315" max="13315" width="56.85546875" customWidth="1"/>
    <col min="13316" max="13316" width="68.140625" customWidth="1"/>
    <col min="13569" max="13569" width="37" customWidth="1"/>
    <col min="13570" max="13570" width="44.28515625" customWidth="1"/>
    <col min="13571" max="13571" width="56.85546875" customWidth="1"/>
    <col min="13572" max="13572" width="68.140625" customWidth="1"/>
    <col min="13825" max="13825" width="37" customWidth="1"/>
    <col min="13826" max="13826" width="44.28515625" customWidth="1"/>
    <col min="13827" max="13827" width="56.85546875" customWidth="1"/>
    <col min="13828" max="13828" width="68.140625" customWidth="1"/>
    <col min="14081" max="14081" width="37" customWidth="1"/>
    <col min="14082" max="14082" width="44.28515625" customWidth="1"/>
    <col min="14083" max="14083" width="56.85546875" customWidth="1"/>
    <col min="14084" max="14084" width="68.140625" customWidth="1"/>
    <col min="14337" max="14337" width="37" customWidth="1"/>
    <col min="14338" max="14338" width="44.28515625" customWidth="1"/>
    <col min="14339" max="14339" width="56.85546875" customWidth="1"/>
    <col min="14340" max="14340" width="68.140625" customWidth="1"/>
    <col min="14593" max="14593" width="37" customWidth="1"/>
    <col min="14594" max="14594" width="44.28515625" customWidth="1"/>
    <col min="14595" max="14595" width="56.85546875" customWidth="1"/>
    <col min="14596" max="14596" width="68.140625" customWidth="1"/>
    <col min="14849" max="14849" width="37" customWidth="1"/>
    <col min="14850" max="14850" width="44.28515625" customWidth="1"/>
    <col min="14851" max="14851" width="56.85546875" customWidth="1"/>
    <col min="14852" max="14852" width="68.140625" customWidth="1"/>
    <col min="15105" max="15105" width="37" customWidth="1"/>
    <col min="15106" max="15106" width="44.28515625" customWidth="1"/>
    <col min="15107" max="15107" width="56.85546875" customWidth="1"/>
    <col min="15108" max="15108" width="68.140625" customWidth="1"/>
    <col min="15361" max="15361" width="37" customWidth="1"/>
    <col min="15362" max="15362" width="44.28515625" customWidth="1"/>
    <col min="15363" max="15363" width="56.85546875" customWidth="1"/>
    <col min="15364" max="15364" width="68.140625" customWidth="1"/>
    <col min="15617" max="15617" width="37" customWidth="1"/>
    <col min="15618" max="15618" width="44.28515625" customWidth="1"/>
    <col min="15619" max="15619" width="56.85546875" customWidth="1"/>
    <col min="15620" max="15620" width="68.140625" customWidth="1"/>
    <col min="15873" max="15873" width="37" customWidth="1"/>
    <col min="15874" max="15874" width="44.28515625" customWidth="1"/>
    <col min="15875" max="15875" width="56.85546875" customWidth="1"/>
    <col min="15876" max="15876" width="68.140625" customWidth="1"/>
    <col min="16129" max="16129" width="37" customWidth="1"/>
    <col min="16130" max="16130" width="44.28515625" customWidth="1"/>
    <col min="16131" max="16131" width="56.85546875" customWidth="1"/>
    <col min="16132" max="16132" width="68.140625" customWidth="1"/>
  </cols>
  <sheetData>
    <row r="1" spans="1:5" ht="81" customHeight="1" thickBot="1" x14ac:dyDescent="0.3">
      <c r="A1" s="157" t="s">
        <v>243</v>
      </c>
      <c r="B1" s="158"/>
      <c r="C1" s="159"/>
    </row>
    <row r="2" spans="1:5" ht="42" customHeight="1" x14ac:dyDescent="0.25">
      <c r="A2" s="160" t="s">
        <v>80</v>
      </c>
      <c r="B2" s="161"/>
      <c r="C2" s="162"/>
    </row>
    <row r="3" spans="1:5" ht="53.25" customHeight="1" x14ac:dyDescent="0.25">
      <c r="A3" s="163" t="s">
        <v>176</v>
      </c>
      <c r="B3" s="164"/>
      <c r="C3" s="165"/>
      <c r="E3" s="2"/>
    </row>
    <row r="4" spans="1:5" ht="57.75" customHeight="1" x14ac:dyDescent="0.25">
      <c r="A4" s="166" t="s">
        <v>167</v>
      </c>
      <c r="B4" s="167"/>
      <c r="C4" s="168"/>
      <c r="E4" s="2"/>
    </row>
    <row r="5" spans="1:5" ht="102.75" customHeight="1" thickBot="1" x14ac:dyDescent="0.3">
      <c r="A5" s="169" t="s">
        <v>264</v>
      </c>
      <c r="B5" s="170"/>
      <c r="C5" s="171"/>
    </row>
    <row r="6" spans="1:5" s="1" customFormat="1" ht="42" customHeight="1" thickBot="1" x14ac:dyDescent="0.3">
      <c r="A6" s="154" t="s">
        <v>81</v>
      </c>
      <c r="B6" s="155"/>
      <c r="C6" s="156"/>
      <c r="D6" s="62"/>
    </row>
    <row r="7" spans="1:5" x14ac:dyDescent="0.25">
      <c r="A7" s="54"/>
      <c r="B7" s="69" t="s">
        <v>82</v>
      </c>
      <c r="C7" s="55" t="s">
        <v>168</v>
      </c>
    </row>
    <row r="8" spans="1:5" ht="30" x14ac:dyDescent="0.25">
      <c r="A8" s="150" t="s">
        <v>2</v>
      </c>
      <c r="B8" s="61" t="s">
        <v>11</v>
      </c>
      <c r="C8" s="56" t="s">
        <v>83</v>
      </c>
    </row>
    <row r="9" spans="1:5" ht="57" customHeight="1" x14ac:dyDescent="0.25">
      <c r="A9" s="150"/>
      <c r="B9" s="61" t="s">
        <v>12</v>
      </c>
      <c r="C9" s="56" t="s">
        <v>265</v>
      </c>
      <c r="D9" s="62" t="s">
        <v>0</v>
      </c>
    </row>
    <row r="10" spans="1:5" ht="75" x14ac:dyDescent="0.25">
      <c r="A10" s="150" t="s">
        <v>3</v>
      </c>
      <c r="B10" s="61" t="s">
        <v>200</v>
      </c>
      <c r="C10" s="102" t="s">
        <v>197</v>
      </c>
      <c r="D10" s="43"/>
    </row>
    <row r="11" spans="1:5" ht="75" x14ac:dyDescent="0.25">
      <c r="A11" s="150"/>
      <c r="B11" s="61" t="s">
        <v>195</v>
      </c>
      <c r="C11" s="57" t="s">
        <v>199</v>
      </c>
      <c r="D11" s="43"/>
    </row>
    <row r="12" spans="1:5" ht="210" x14ac:dyDescent="0.25">
      <c r="A12" s="72" t="s">
        <v>207</v>
      </c>
      <c r="B12" s="73" t="s">
        <v>191</v>
      </c>
      <c r="C12" s="57" t="s">
        <v>198</v>
      </c>
      <c r="D12" s="43"/>
    </row>
    <row r="13" spans="1:5" ht="30" x14ac:dyDescent="0.25">
      <c r="A13" s="150" t="s">
        <v>244</v>
      </c>
      <c r="B13" s="61" t="s">
        <v>169</v>
      </c>
      <c r="C13" s="56" t="s">
        <v>245</v>
      </c>
      <c r="D13" s="43"/>
      <c r="E13" s="43"/>
    </row>
    <row r="14" spans="1:5" ht="45" customHeight="1" x14ac:dyDescent="0.25">
      <c r="A14" s="150"/>
      <c r="B14" s="61" t="s">
        <v>170</v>
      </c>
      <c r="C14" s="57" t="s">
        <v>246</v>
      </c>
      <c r="D14" s="43"/>
    </row>
    <row r="15" spans="1:5" ht="75.75" thickBot="1" x14ac:dyDescent="0.3">
      <c r="A15" s="151" t="s">
        <v>251</v>
      </c>
      <c r="B15" s="100" t="s">
        <v>202</v>
      </c>
      <c r="C15" s="56" t="s">
        <v>208</v>
      </c>
      <c r="E15" s="36"/>
    </row>
    <row r="16" spans="1:5" ht="150" x14ac:dyDescent="0.25">
      <c r="A16" s="151"/>
      <c r="B16" s="100" t="s">
        <v>203</v>
      </c>
      <c r="C16" s="102" t="s">
        <v>266</v>
      </c>
    </row>
    <row r="17" spans="1:4" ht="45.75" customHeight="1" x14ac:dyDescent="0.25">
      <c r="A17" s="152" t="s">
        <v>84</v>
      </c>
      <c r="B17" s="112" t="s">
        <v>13</v>
      </c>
      <c r="C17" s="37" t="s">
        <v>85</v>
      </c>
    </row>
    <row r="18" spans="1:4" ht="90" x14ac:dyDescent="0.25">
      <c r="A18" s="152"/>
      <c r="B18" s="112" t="s">
        <v>256</v>
      </c>
      <c r="C18" s="37" t="s">
        <v>85</v>
      </c>
    </row>
    <row r="19" spans="1:4" ht="48" customHeight="1" x14ac:dyDescent="0.25">
      <c r="A19" s="150" t="s">
        <v>6</v>
      </c>
      <c r="B19" s="61" t="s">
        <v>252</v>
      </c>
      <c r="C19" s="102" t="s">
        <v>253</v>
      </c>
    </row>
    <row r="20" spans="1:4" ht="41.25" customHeight="1" x14ac:dyDescent="0.25">
      <c r="A20" s="150"/>
      <c r="B20" s="61" t="s">
        <v>14</v>
      </c>
      <c r="C20" s="56" t="s">
        <v>267</v>
      </c>
    </row>
    <row r="21" spans="1:4" ht="41.25" customHeight="1" x14ac:dyDescent="0.25">
      <c r="A21" s="152" t="s">
        <v>7</v>
      </c>
      <c r="B21" s="70" t="s">
        <v>177</v>
      </c>
      <c r="C21" s="37" t="s">
        <v>85</v>
      </c>
    </row>
    <row r="22" spans="1:4" ht="63.75" customHeight="1" x14ac:dyDescent="0.25">
      <c r="A22" s="152"/>
      <c r="B22" s="70" t="s">
        <v>201</v>
      </c>
      <c r="C22" s="37" t="s">
        <v>85</v>
      </c>
    </row>
    <row r="23" spans="1:4" ht="201.75" customHeight="1" x14ac:dyDescent="0.25">
      <c r="A23" s="72" t="s">
        <v>209</v>
      </c>
      <c r="B23" s="73" t="s">
        <v>210</v>
      </c>
      <c r="C23" s="102" t="s">
        <v>254</v>
      </c>
    </row>
    <row r="24" spans="1:4" ht="55.5" customHeight="1" x14ac:dyDescent="0.25">
      <c r="A24" s="153" t="s">
        <v>247</v>
      </c>
      <c r="B24" s="70" t="s">
        <v>89</v>
      </c>
      <c r="C24" s="37" t="s">
        <v>85</v>
      </c>
    </row>
    <row r="25" spans="1:4" ht="55.5" customHeight="1" x14ac:dyDescent="0.25">
      <c r="A25" s="153"/>
      <c r="B25" s="70" t="s">
        <v>90</v>
      </c>
      <c r="C25" s="37" t="s">
        <v>85</v>
      </c>
    </row>
    <row r="26" spans="1:4" ht="55.5" customHeight="1" x14ac:dyDescent="0.25">
      <c r="A26" s="153"/>
      <c r="B26" s="70" t="s">
        <v>22</v>
      </c>
      <c r="C26" s="37" t="s">
        <v>85</v>
      </c>
    </row>
    <row r="27" spans="1:4" ht="43.5" customHeight="1" x14ac:dyDescent="0.25">
      <c r="A27" s="152" t="s">
        <v>86</v>
      </c>
      <c r="B27" s="70" t="s">
        <v>15</v>
      </c>
      <c r="C27" s="37" t="s">
        <v>85</v>
      </c>
    </row>
    <row r="28" spans="1:4" ht="49.5" customHeight="1" x14ac:dyDescent="0.25">
      <c r="A28" s="152"/>
      <c r="B28" s="70" t="s">
        <v>16</v>
      </c>
      <c r="C28" s="37" t="s">
        <v>85</v>
      </c>
    </row>
    <row r="29" spans="1:4" ht="78.75" customHeight="1" x14ac:dyDescent="0.25">
      <c r="A29" s="44" t="s">
        <v>87</v>
      </c>
      <c r="B29" s="70" t="s">
        <v>268</v>
      </c>
      <c r="C29" s="37" t="s">
        <v>85</v>
      </c>
    </row>
    <row r="30" spans="1:4" ht="32.25" customHeight="1" x14ac:dyDescent="0.25">
      <c r="A30" s="152" t="s">
        <v>91</v>
      </c>
      <c r="B30" s="70" t="s">
        <v>204</v>
      </c>
      <c r="C30" s="37" t="s">
        <v>85</v>
      </c>
      <c r="D30" s="63"/>
    </row>
    <row r="31" spans="1:4" ht="39.75" customHeight="1" x14ac:dyDescent="0.25">
      <c r="A31" s="152"/>
      <c r="B31" s="70" t="s">
        <v>205</v>
      </c>
      <c r="C31" s="37" t="s">
        <v>85</v>
      </c>
      <c r="D31" s="63"/>
    </row>
    <row r="32" spans="1:4" ht="32.25" customHeight="1" x14ac:dyDescent="0.25">
      <c r="A32" s="152"/>
      <c r="B32" s="70" t="s">
        <v>19</v>
      </c>
      <c r="C32" s="37" t="s">
        <v>85</v>
      </c>
    </row>
    <row r="33" spans="1:3" ht="31.5" customHeight="1" x14ac:dyDescent="0.25">
      <c r="A33" s="152"/>
      <c r="B33" s="70" t="s">
        <v>20</v>
      </c>
      <c r="C33" s="37" t="s">
        <v>85</v>
      </c>
    </row>
    <row r="34" spans="1:3" ht="38.25" customHeight="1" x14ac:dyDescent="0.25">
      <c r="A34" s="152"/>
      <c r="B34" s="70" t="s">
        <v>233</v>
      </c>
      <c r="C34" s="37" t="s">
        <v>85</v>
      </c>
    </row>
    <row r="35" spans="1:3" ht="35.25" customHeight="1" thickBot="1" x14ac:dyDescent="0.3">
      <c r="A35" s="152"/>
      <c r="B35" s="70" t="s">
        <v>234</v>
      </c>
      <c r="C35" s="37" t="s">
        <v>85</v>
      </c>
    </row>
    <row r="36" spans="1:3" ht="63" customHeight="1" thickBot="1" x14ac:dyDescent="0.3">
      <c r="A36" s="68" t="s">
        <v>178</v>
      </c>
      <c r="B36" s="148" t="s">
        <v>206</v>
      </c>
      <c r="C36" s="149"/>
    </row>
    <row r="37" spans="1:3" x14ac:dyDescent="0.25">
      <c r="A37" s="38"/>
    </row>
    <row r="39" spans="1:3" x14ac:dyDescent="0.25">
      <c r="A39" s="39"/>
    </row>
    <row r="40" spans="1:3" x14ac:dyDescent="0.25">
      <c r="A40" s="39"/>
    </row>
    <row r="41" spans="1:3" x14ac:dyDescent="0.25">
      <c r="A41" s="39"/>
    </row>
    <row r="42" spans="1:3" x14ac:dyDescent="0.25">
      <c r="A42" s="39"/>
    </row>
    <row r="43" spans="1:3" x14ac:dyDescent="0.25">
      <c r="A43" s="39"/>
    </row>
    <row r="44" spans="1:3" x14ac:dyDescent="0.25">
      <c r="A44" s="39"/>
    </row>
  </sheetData>
  <sheetProtection algorithmName="SHA-512" hashValue="nyTZ8tWjMiRDYrZhG+dBjVgqK/GF7lVX4eWO7nxmS7n5Ju/5nM/3z3Pi/dH0eLKefN4yeGNjMFYNMnfLKnFv0Q==" saltValue="9eActL26WRjCHPuq9vqxgg==" spinCount="100000" sheet="1" objects="1" scenarios="1"/>
  <mergeCells count="17">
    <mergeCell ref="A6:C6"/>
    <mergeCell ref="A1:C1"/>
    <mergeCell ref="A2:C2"/>
    <mergeCell ref="A3:C3"/>
    <mergeCell ref="A4:C4"/>
    <mergeCell ref="A5:C5"/>
    <mergeCell ref="B36:C36"/>
    <mergeCell ref="A8:A9"/>
    <mergeCell ref="A10:A11"/>
    <mergeCell ref="A13:A14"/>
    <mergeCell ref="A15:A16"/>
    <mergeCell ref="A17:A18"/>
    <mergeCell ref="A19:A20"/>
    <mergeCell ref="A21:A22"/>
    <mergeCell ref="A24:A26"/>
    <mergeCell ref="A27:A28"/>
    <mergeCell ref="A30:A35"/>
  </mergeCells>
  <pageMargins left="0.56000000000000005" right="0.28999999999999998" top="0.59" bottom="0.61" header="0.5" footer="0.5"/>
  <pageSetup paperSize="9" scale="65" orientation="portrait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200"/>
  <sheetViews>
    <sheetView topLeftCell="B1" zoomScale="80" zoomScaleNormal="80" zoomScalePageLayoutView="80" workbookViewId="0">
      <selection activeCell="U6" sqref="U6"/>
    </sheetView>
  </sheetViews>
  <sheetFormatPr defaultColWidth="8.85546875" defaultRowHeight="15" x14ac:dyDescent="0.25"/>
  <cols>
    <col min="1" max="1" width="14.42578125" style="19" bestFit="1" customWidth="1"/>
    <col min="2" max="2" width="22.7109375" style="19" customWidth="1"/>
    <col min="3" max="3" width="21.7109375" style="19" bestFit="1" customWidth="1"/>
    <col min="4" max="4" width="20" style="19" customWidth="1"/>
    <col min="5" max="5" width="8.85546875" style="19"/>
    <col min="6" max="6" width="13.85546875" style="19" customWidth="1"/>
    <col min="7" max="7" width="11.42578125" style="19" customWidth="1"/>
    <col min="8" max="8" width="12.7109375" style="19" customWidth="1"/>
    <col min="9" max="9" width="12.42578125" style="19" customWidth="1"/>
    <col min="10" max="10" width="13.140625" style="19" customWidth="1"/>
    <col min="11" max="16384" width="8.85546875" style="19"/>
  </cols>
  <sheetData>
    <row r="1" spans="1:11" ht="15.75" x14ac:dyDescent="0.25">
      <c r="A1" s="19" t="s">
        <v>23</v>
      </c>
      <c r="B1" s="123" t="s">
        <v>27</v>
      </c>
      <c r="C1" s="124" t="s">
        <v>28</v>
      </c>
      <c r="D1" s="125" t="s">
        <v>29</v>
      </c>
    </row>
    <row r="2" spans="1:11" ht="31.5" x14ac:dyDescent="0.25">
      <c r="A2" s="19" t="s">
        <v>24</v>
      </c>
      <c r="B2" s="126" t="s">
        <v>171</v>
      </c>
      <c r="C2" s="126" t="s">
        <v>45</v>
      </c>
      <c r="D2" s="127" t="s">
        <v>122</v>
      </c>
      <c r="K2" s="42"/>
    </row>
    <row r="3" spans="1:11" ht="63" x14ac:dyDescent="0.25">
      <c r="A3" s="19" t="s">
        <v>25</v>
      </c>
      <c r="B3" s="126" t="s">
        <v>269</v>
      </c>
      <c r="C3" s="126" t="s">
        <v>26</v>
      </c>
      <c r="D3" s="127" t="s">
        <v>114</v>
      </c>
      <c r="K3" s="41"/>
    </row>
    <row r="4" spans="1:11" ht="47.25" x14ac:dyDescent="0.25">
      <c r="B4" s="126" t="s">
        <v>102</v>
      </c>
      <c r="C4" s="126" t="s">
        <v>92</v>
      </c>
      <c r="D4" s="127" t="s">
        <v>152</v>
      </c>
      <c r="K4" s="41"/>
    </row>
    <row r="5" spans="1:11" ht="15.75" x14ac:dyDescent="0.25">
      <c r="B5" s="126" t="s">
        <v>103</v>
      </c>
      <c r="C5" s="126" t="s">
        <v>104</v>
      </c>
      <c r="D5" s="127" t="s">
        <v>151</v>
      </c>
      <c r="K5" s="41"/>
    </row>
    <row r="6" spans="1:11" ht="31.5" x14ac:dyDescent="0.25">
      <c r="B6" s="126" t="s">
        <v>65</v>
      </c>
      <c r="C6" s="126" t="s">
        <v>283</v>
      </c>
      <c r="D6" s="127" t="s">
        <v>172</v>
      </c>
      <c r="K6" s="41"/>
    </row>
    <row r="7" spans="1:11" ht="15.75" x14ac:dyDescent="0.25">
      <c r="B7" s="126" t="s">
        <v>45</v>
      </c>
      <c r="C7" s="126" t="s">
        <v>93</v>
      </c>
      <c r="D7" s="128"/>
      <c r="K7" s="41"/>
    </row>
    <row r="8" spans="1:11" ht="31.5" x14ac:dyDescent="0.25">
      <c r="B8" s="126" t="s">
        <v>72</v>
      </c>
      <c r="C8" s="126" t="s">
        <v>105</v>
      </c>
      <c r="D8" s="128"/>
      <c r="K8" s="42"/>
    </row>
    <row r="9" spans="1:11" ht="63" x14ac:dyDescent="0.25">
      <c r="B9" s="126" t="s">
        <v>26</v>
      </c>
      <c r="C9" s="126" t="s">
        <v>106</v>
      </c>
      <c r="D9" s="128"/>
      <c r="F9" s="19">
        <f>365-60</f>
        <v>305</v>
      </c>
    </row>
    <row r="10" spans="1:11" ht="31.5" x14ac:dyDescent="0.25">
      <c r="B10" s="126" t="s">
        <v>108</v>
      </c>
      <c r="C10" s="126" t="s">
        <v>107</v>
      </c>
      <c r="D10" s="128"/>
      <c r="F10" s="76"/>
      <c r="G10" s="75" t="s">
        <v>30</v>
      </c>
      <c r="H10" s="75" t="s">
        <v>31</v>
      </c>
    </row>
    <row r="11" spans="1:11" ht="15.75" x14ac:dyDescent="0.25">
      <c r="B11" s="126" t="s">
        <v>283</v>
      </c>
      <c r="C11" s="126" t="s">
        <v>61</v>
      </c>
      <c r="D11" s="128"/>
      <c r="F11" s="20">
        <v>1</v>
      </c>
      <c r="G11" s="21" t="s">
        <v>32</v>
      </c>
      <c r="H11" s="22">
        <v>43466</v>
      </c>
    </row>
    <row r="12" spans="1:11" ht="47.25" x14ac:dyDescent="0.25">
      <c r="B12" s="126" t="s">
        <v>93</v>
      </c>
      <c r="C12" s="126" t="s">
        <v>109</v>
      </c>
      <c r="D12" s="128"/>
      <c r="F12" s="20">
        <v>2</v>
      </c>
      <c r="G12" s="21" t="s">
        <v>33</v>
      </c>
      <c r="H12" s="22">
        <v>43471</v>
      </c>
      <c r="I12" s="103" t="s">
        <v>250</v>
      </c>
    </row>
    <row r="13" spans="1:11" ht="31.5" x14ac:dyDescent="0.25">
      <c r="B13" s="126" t="s">
        <v>47</v>
      </c>
      <c r="C13" s="126" t="s">
        <v>110</v>
      </c>
      <c r="D13" s="128"/>
      <c r="F13" s="20">
        <v>3</v>
      </c>
      <c r="G13" s="21" t="s">
        <v>34</v>
      </c>
      <c r="H13" s="22">
        <v>43576</v>
      </c>
      <c r="I13" s="103" t="s">
        <v>250</v>
      </c>
    </row>
    <row r="14" spans="1:11" ht="25.5" customHeight="1" x14ac:dyDescent="0.25">
      <c r="B14" s="126" t="s">
        <v>105</v>
      </c>
      <c r="C14" s="126" t="s">
        <v>111</v>
      </c>
      <c r="D14" s="128"/>
      <c r="F14" s="20">
        <v>4</v>
      </c>
      <c r="G14" s="21" t="s">
        <v>35</v>
      </c>
      <c r="H14" s="22">
        <v>43577</v>
      </c>
    </row>
    <row r="15" spans="1:11" ht="45" x14ac:dyDescent="0.25">
      <c r="B15" s="126" t="s">
        <v>112</v>
      </c>
      <c r="C15" s="126" t="s">
        <v>44</v>
      </c>
      <c r="D15" s="128"/>
      <c r="F15" s="20">
        <v>5</v>
      </c>
      <c r="G15" s="23" t="s">
        <v>36</v>
      </c>
      <c r="H15" s="24">
        <v>43580</v>
      </c>
    </row>
    <row r="16" spans="1:11" ht="27.75" customHeight="1" x14ac:dyDescent="0.25">
      <c r="B16" s="126" t="s">
        <v>113</v>
      </c>
      <c r="C16" s="126" t="s">
        <v>114</v>
      </c>
      <c r="D16" s="128"/>
      <c r="F16" s="20">
        <v>6</v>
      </c>
      <c r="G16" s="21" t="s">
        <v>37</v>
      </c>
      <c r="H16" s="22">
        <v>43586</v>
      </c>
    </row>
    <row r="17" spans="2:9" ht="31.5" x14ac:dyDescent="0.25">
      <c r="B17" s="126" t="s">
        <v>115</v>
      </c>
      <c r="C17" s="126" t="s">
        <v>116</v>
      </c>
      <c r="D17" s="128"/>
      <c r="F17" s="20">
        <v>7</v>
      </c>
      <c r="G17" s="21" t="s">
        <v>38</v>
      </c>
      <c r="H17" s="22">
        <v>43618</v>
      </c>
      <c r="I17" s="103" t="s">
        <v>250</v>
      </c>
    </row>
    <row r="18" spans="2:9" ht="31.5" x14ac:dyDescent="0.25">
      <c r="B18" s="126" t="s">
        <v>117</v>
      </c>
      <c r="C18" s="126" t="s">
        <v>118</v>
      </c>
      <c r="D18" s="128"/>
      <c r="F18" s="20">
        <v>8</v>
      </c>
      <c r="G18" s="21" t="s">
        <v>39</v>
      </c>
      <c r="H18" s="22">
        <v>43692</v>
      </c>
    </row>
    <row r="19" spans="2:9" ht="15.75" x14ac:dyDescent="0.25">
      <c r="B19" s="126" t="s">
        <v>119</v>
      </c>
      <c r="C19" s="126" t="s">
        <v>120</v>
      </c>
      <c r="D19" s="128"/>
      <c r="F19" s="20">
        <v>9</v>
      </c>
      <c r="G19" s="21" t="s">
        <v>40</v>
      </c>
      <c r="H19" s="22">
        <v>43770</v>
      </c>
    </row>
    <row r="20" spans="2:9" ht="47.25" x14ac:dyDescent="0.25">
      <c r="B20" s="126" t="s">
        <v>61</v>
      </c>
      <c r="C20" s="126" t="s">
        <v>78</v>
      </c>
      <c r="D20" s="128"/>
      <c r="F20" s="20">
        <v>10</v>
      </c>
      <c r="G20" s="21" t="s">
        <v>41</v>
      </c>
      <c r="H20" s="25">
        <v>43807</v>
      </c>
      <c r="I20" s="103" t="s">
        <v>250</v>
      </c>
    </row>
    <row r="21" spans="2:9" ht="47.25" x14ac:dyDescent="0.25">
      <c r="B21" s="126" t="s">
        <v>74</v>
      </c>
      <c r="C21" s="126" t="s">
        <v>49</v>
      </c>
      <c r="D21" s="128"/>
      <c r="F21" s="20">
        <v>11</v>
      </c>
      <c r="G21" s="21" t="s">
        <v>42</v>
      </c>
      <c r="H21" s="22">
        <v>43824</v>
      </c>
    </row>
    <row r="22" spans="2:9" ht="47.25" x14ac:dyDescent="0.25">
      <c r="B22" s="126" t="s">
        <v>73</v>
      </c>
      <c r="C22" s="126" t="s">
        <v>79</v>
      </c>
      <c r="D22" s="128"/>
      <c r="F22" s="26">
        <v>12</v>
      </c>
      <c r="G22" s="21" t="s">
        <v>43</v>
      </c>
      <c r="H22" s="22">
        <v>43825</v>
      </c>
    </row>
    <row r="23" spans="2:9" ht="47.25" x14ac:dyDescent="0.25">
      <c r="B23" s="126" t="s">
        <v>75</v>
      </c>
      <c r="C23" s="126" t="s">
        <v>121</v>
      </c>
      <c r="D23" s="128"/>
    </row>
    <row r="24" spans="2:9" ht="31.5" x14ac:dyDescent="0.25">
      <c r="B24" s="126" t="s">
        <v>122</v>
      </c>
      <c r="C24" s="126" t="s">
        <v>63</v>
      </c>
      <c r="D24" s="128"/>
    </row>
    <row r="25" spans="2:9" ht="27" customHeight="1" x14ac:dyDescent="0.25">
      <c r="B25" s="126" t="s">
        <v>99</v>
      </c>
      <c r="C25" s="126" t="s">
        <v>60</v>
      </c>
      <c r="D25" s="128"/>
    </row>
    <row r="26" spans="2:9" ht="15.75" x14ac:dyDescent="0.25">
      <c r="B26" s="126" t="s">
        <v>98</v>
      </c>
      <c r="C26" s="126" t="s">
        <v>123</v>
      </c>
      <c r="D26" s="128"/>
    </row>
    <row r="27" spans="2:9" ht="47.25" x14ac:dyDescent="0.25">
      <c r="B27" s="126" t="s">
        <v>272</v>
      </c>
      <c r="C27" s="126" t="s">
        <v>124</v>
      </c>
      <c r="D27" s="128"/>
    </row>
    <row r="28" spans="2:9" ht="26.25" customHeight="1" x14ac:dyDescent="0.25">
      <c r="B28" s="126" t="s">
        <v>273</v>
      </c>
      <c r="C28" s="126" t="s">
        <v>125</v>
      </c>
      <c r="D28" s="128"/>
    </row>
    <row r="29" spans="2:9" ht="15.75" x14ac:dyDescent="0.25">
      <c r="B29" s="126" t="s">
        <v>55</v>
      </c>
      <c r="C29" s="126" t="s">
        <v>58</v>
      </c>
      <c r="D29" s="128"/>
    </row>
    <row r="30" spans="2:9" ht="15.75" x14ac:dyDescent="0.25">
      <c r="B30" s="126" t="s">
        <v>111</v>
      </c>
      <c r="C30" s="126" t="s">
        <v>126</v>
      </c>
      <c r="D30" s="128"/>
    </row>
    <row r="31" spans="2:9" ht="15.75" x14ac:dyDescent="0.25">
      <c r="B31" s="126" t="s">
        <v>110</v>
      </c>
      <c r="C31" s="126" t="s">
        <v>127</v>
      </c>
      <c r="D31" s="128"/>
    </row>
    <row r="32" spans="2:9" ht="31.5" x14ac:dyDescent="0.25">
      <c r="B32" s="126" t="s">
        <v>44</v>
      </c>
      <c r="C32" s="126" t="s">
        <v>276</v>
      </c>
      <c r="D32" s="129"/>
    </row>
    <row r="33" spans="2:10" ht="32.25" customHeight="1" x14ac:dyDescent="0.25">
      <c r="B33" s="126" t="s">
        <v>96</v>
      </c>
      <c r="C33" s="126" t="s">
        <v>277</v>
      </c>
      <c r="D33" s="128"/>
    </row>
    <row r="34" spans="2:10" ht="31.5" x14ac:dyDescent="0.25">
      <c r="B34" s="126" t="s">
        <v>114</v>
      </c>
      <c r="C34" s="126" t="s">
        <v>129</v>
      </c>
      <c r="D34" s="128"/>
    </row>
    <row r="35" spans="2:10" ht="37.5" customHeight="1" x14ac:dyDescent="0.25">
      <c r="B35" s="126" t="s">
        <v>271</v>
      </c>
      <c r="C35" s="126" t="s">
        <v>130</v>
      </c>
      <c r="D35" s="128"/>
    </row>
    <row r="36" spans="2:10" ht="25.5" customHeight="1" x14ac:dyDescent="0.25">
      <c r="B36" s="126" t="s">
        <v>116</v>
      </c>
      <c r="C36" s="126" t="s">
        <v>131</v>
      </c>
      <c r="D36" s="128"/>
    </row>
    <row r="37" spans="2:10" ht="15.75" x14ac:dyDescent="0.25">
      <c r="B37" s="126" t="s">
        <v>66</v>
      </c>
      <c r="C37" s="126" t="s">
        <v>132</v>
      </c>
      <c r="D37" s="128"/>
    </row>
    <row r="38" spans="2:10" ht="31.5" x14ac:dyDescent="0.25">
      <c r="B38" s="126" t="s">
        <v>54</v>
      </c>
      <c r="C38" s="126" t="s">
        <v>133</v>
      </c>
      <c r="D38" s="128"/>
    </row>
    <row r="39" spans="2:10" ht="31.5" x14ac:dyDescent="0.25">
      <c r="B39" s="126" t="s">
        <v>118</v>
      </c>
      <c r="C39" s="126" t="s">
        <v>95</v>
      </c>
      <c r="D39" s="128"/>
    </row>
    <row r="40" spans="2:10" ht="15.75" x14ac:dyDescent="0.25">
      <c r="B40" s="126" t="s">
        <v>120</v>
      </c>
      <c r="C40" s="126" t="s">
        <v>46</v>
      </c>
      <c r="D40" s="128"/>
    </row>
    <row r="41" spans="2:10" ht="31.5" x14ac:dyDescent="0.25">
      <c r="B41" s="126" t="s">
        <v>48</v>
      </c>
      <c r="C41" s="126" t="s">
        <v>77</v>
      </c>
      <c r="D41" s="128"/>
    </row>
    <row r="42" spans="2:10" ht="39" customHeight="1" x14ac:dyDescent="0.25">
      <c r="B42" s="126" t="s">
        <v>97</v>
      </c>
      <c r="C42" s="126" t="s">
        <v>134</v>
      </c>
      <c r="D42" s="128"/>
    </row>
    <row r="43" spans="2:10" ht="47.25" x14ac:dyDescent="0.25">
      <c r="B43" s="126" t="s">
        <v>49</v>
      </c>
      <c r="C43" s="126" t="s">
        <v>135</v>
      </c>
      <c r="D43" s="128"/>
    </row>
    <row r="44" spans="2:10" ht="47.25" x14ac:dyDescent="0.25">
      <c r="B44" s="126" t="s">
        <v>94</v>
      </c>
      <c r="C44" s="126" t="s">
        <v>101</v>
      </c>
      <c r="D44" s="128"/>
      <c r="J44" s="42"/>
    </row>
    <row r="45" spans="2:10" ht="31.5" x14ac:dyDescent="0.25">
      <c r="B45" s="126" t="s">
        <v>121</v>
      </c>
      <c r="C45" s="126" t="s">
        <v>136</v>
      </c>
      <c r="D45" s="128"/>
    </row>
    <row r="46" spans="2:10" ht="15.75" x14ac:dyDescent="0.25">
      <c r="B46" s="126" t="s">
        <v>63</v>
      </c>
      <c r="C46" s="126" t="s">
        <v>137</v>
      </c>
      <c r="D46" s="128"/>
    </row>
    <row r="47" spans="2:10" ht="78.75" x14ac:dyDescent="0.25">
      <c r="B47" s="126" t="s">
        <v>139</v>
      </c>
      <c r="C47" s="130" t="s">
        <v>138</v>
      </c>
      <c r="D47" s="131" t="s">
        <v>278</v>
      </c>
    </row>
    <row r="48" spans="2:10" ht="31.5" x14ac:dyDescent="0.25">
      <c r="B48" s="126" t="s">
        <v>62</v>
      </c>
      <c r="C48" s="126" t="s">
        <v>52</v>
      </c>
      <c r="D48" s="128"/>
    </row>
    <row r="49" spans="2:4" ht="15.75" x14ac:dyDescent="0.25">
      <c r="B49" s="126" t="s">
        <v>60</v>
      </c>
      <c r="C49" s="126" t="s">
        <v>71</v>
      </c>
      <c r="D49" s="128"/>
    </row>
    <row r="50" spans="2:4" ht="42" customHeight="1" x14ac:dyDescent="0.25">
      <c r="B50" s="126" t="s">
        <v>123</v>
      </c>
      <c r="C50" s="126" t="s">
        <v>56</v>
      </c>
      <c r="D50" s="128"/>
    </row>
    <row r="51" spans="2:4" ht="31.5" x14ac:dyDescent="0.25">
      <c r="B51" s="126" t="s">
        <v>124</v>
      </c>
      <c r="C51" s="126" t="s">
        <v>57</v>
      </c>
      <c r="D51" s="128"/>
    </row>
    <row r="52" spans="2:4" ht="31.5" x14ac:dyDescent="0.25">
      <c r="B52" s="126" t="s">
        <v>125</v>
      </c>
      <c r="C52" s="126" t="s">
        <v>140</v>
      </c>
      <c r="D52" s="128"/>
    </row>
    <row r="53" spans="2:4" ht="15.75" x14ac:dyDescent="0.25">
      <c r="B53" s="126" t="s">
        <v>70</v>
      </c>
      <c r="C53" s="128"/>
      <c r="D53" s="128"/>
    </row>
    <row r="54" spans="2:4" ht="15.75" x14ac:dyDescent="0.25">
      <c r="B54" s="126" t="s">
        <v>141</v>
      </c>
      <c r="C54" s="128"/>
      <c r="D54" s="128"/>
    </row>
    <row r="55" spans="2:4" ht="15.75" x14ac:dyDescent="0.25">
      <c r="B55" s="126" t="s">
        <v>100</v>
      </c>
      <c r="C55" s="132"/>
      <c r="D55" s="128"/>
    </row>
    <row r="56" spans="2:4" ht="15.75" x14ac:dyDescent="0.25">
      <c r="B56" s="126" t="s">
        <v>142</v>
      </c>
      <c r="C56" s="132"/>
      <c r="D56" s="128"/>
    </row>
    <row r="57" spans="2:4" ht="15.75" x14ac:dyDescent="0.25">
      <c r="B57" s="126" t="s">
        <v>51</v>
      </c>
      <c r="C57" s="132"/>
      <c r="D57" s="128"/>
    </row>
    <row r="58" spans="2:4" ht="15.75" x14ac:dyDescent="0.25">
      <c r="B58" s="126" t="s">
        <v>58</v>
      </c>
      <c r="C58" s="132"/>
      <c r="D58" s="128"/>
    </row>
    <row r="59" spans="2:4" ht="31.5" x14ac:dyDescent="0.25">
      <c r="B59" s="126" t="s">
        <v>143</v>
      </c>
      <c r="C59" s="128"/>
      <c r="D59" s="128"/>
    </row>
    <row r="60" spans="2:4" ht="15.75" x14ac:dyDescent="0.25">
      <c r="B60" s="126" t="s">
        <v>128</v>
      </c>
      <c r="C60" s="128"/>
      <c r="D60" s="128"/>
    </row>
    <row r="61" spans="2:4" ht="15.75" x14ac:dyDescent="0.25">
      <c r="B61" s="126" t="s">
        <v>144</v>
      </c>
      <c r="C61" s="128"/>
      <c r="D61" s="128"/>
    </row>
    <row r="62" spans="2:4" ht="31.5" x14ac:dyDescent="0.25">
      <c r="B62" s="126" t="s">
        <v>145</v>
      </c>
      <c r="C62" s="128"/>
      <c r="D62" s="128"/>
    </row>
    <row r="63" spans="2:4" ht="23.25" customHeight="1" x14ac:dyDescent="0.25">
      <c r="B63" s="126" t="s">
        <v>146</v>
      </c>
      <c r="C63" s="128"/>
      <c r="D63" s="128"/>
    </row>
    <row r="64" spans="2:4" ht="28.5" customHeight="1" x14ac:dyDescent="0.25">
      <c r="B64" s="126" t="s">
        <v>129</v>
      </c>
      <c r="C64" s="128"/>
      <c r="D64" s="128"/>
    </row>
    <row r="65" spans="2:4" ht="33" customHeight="1" x14ac:dyDescent="0.25">
      <c r="B65" s="126" t="s">
        <v>64</v>
      </c>
      <c r="C65" s="128"/>
      <c r="D65" s="128"/>
    </row>
    <row r="66" spans="2:4" ht="47.25" x14ac:dyDescent="0.25">
      <c r="B66" s="126" t="s">
        <v>130</v>
      </c>
      <c r="C66" s="128"/>
      <c r="D66" s="128"/>
    </row>
    <row r="67" spans="2:4" ht="31.5" x14ac:dyDescent="0.25">
      <c r="B67" s="126" t="s">
        <v>68</v>
      </c>
      <c r="C67" s="128"/>
      <c r="D67" s="128"/>
    </row>
    <row r="68" spans="2:4" ht="29.25" customHeight="1" x14ac:dyDescent="0.25">
      <c r="B68" s="126" t="s">
        <v>147</v>
      </c>
      <c r="C68" s="128"/>
      <c r="D68" s="128"/>
    </row>
    <row r="69" spans="2:4" ht="31.5" x14ac:dyDescent="0.25">
      <c r="B69" s="126" t="s">
        <v>148</v>
      </c>
      <c r="C69" s="128"/>
      <c r="D69" s="128"/>
    </row>
    <row r="70" spans="2:4" ht="31.5" x14ac:dyDescent="0.25">
      <c r="B70" s="126" t="s">
        <v>149</v>
      </c>
      <c r="C70" s="128"/>
      <c r="D70" s="128"/>
    </row>
    <row r="71" spans="2:4" ht="31.5" x14ac:dyDescent="0.25">
      <c r="B71" s="126" t="s">
        <v>67</v>
      </c>
      <c r="C71" s="128"/>
      <c r="D71" s="128"/>
    </row>
    <row r="72" spans="2:4" ht="31.5" x14ac:dyDescent="0.25">
      <c r="B72" s="126" t="s">
        <v>150</v>
      </c>
      <c r="C72" s="128"/>
      <c r="D72" s="128"/>
    </row>
    <row r="73" spans="2:4" ht="15.75" x14ac:dyDescent="0.25">
      <c r="B73" s="126" t="s">
        <v>132</v>
      </c>
      <c r="C73" s="128"/>
      <c r="D73" s="128"/>
    </row>
    <row r="74" spans="2:4" ht="31.5" x14ac:dyDescent="0.25">
      <c r="B74" s="126" t="s">
        <v>274</v>
      </c>
      <c r="C74" s="128"/>
      <c r="D74" s="128"/>
    </row>
    <row r="75" spans="2:4" ht="15.75" x14ac:dyDescent="0.25">
      <c r="B75" s="126" t="s">
        <v>151</v>
      </c>
      <c r="C75" s="128"/>
      <c r="D75" s="128"/>
    </row>
    <row r="76" spans="2:4" ht="15.75" x14ac:dyDescent="0.25">
      <c r="B76" s="126" t="s">
        <v>59</v>
      </c>
      <c r="C76" s="128"/>
      <c r="D76" s="128"/>
    </row>
    <row r="77" spans="2:4" ht="31.5" x14ac:dyDescent="0.25">
      <c r="B77" s="126" t="s">
        <v>275</v>
      </c>
      <c r="C77" s="128"/>
      <c r="D77" s="128"/>
    </row>
    <row r="78" spans="2:4" ht="31.5" x14ac:dyDescent="0.25">
      <c r="B78" s="126" t="s">
        <v>153</v>
      </c>
      <c r="C78" s="128"/>
      <c r="D78" s="128"/>
    </row>
    <row r="79" spans="2:4" ht="15.75" x14ac:dyDescent="0.25">
      <c r="B79" s="126" t="s">
        <v>173</v>
      </c>
      <c r="C79" s="128"/>
      <c r="D79" s="128"/>
    </row>
    <row r="80" spans="2:4" ht="31.5" x14ac:dyDescent="0.25">
      <c r="B80" s="126" t="s">
        <v>50</v>
      </c>
      <c r="C80" s="128"/>
      <c r="D80" s="128"/>
    </row>
    <row r="81" spans="2:10" ht="31.5" x14ac:dyDescent="0.25">
      <c r="B81" s="126" t="s">
        <v>154</v>
      </c>
      <c r="C81" s="128"/>
      <c r="D81" s="128"/>
    </row>
    <row r="82" spans="2:10" ht="15.75" x14ac:dyDescent="0.25">
      <c r="B82" s="126" t="s">
        <v>46</v>
      </c>
      <c r="C82" s="128"/>
      <c r="D82" s="128"/>
    </row>
    <row r="83" spans="2:10" ht="15.75" x14ac:dyDescent="0.25">
      <c r="B83" s="126" t="s">
        <v>53</v>
      </c>
      <c r="C83" s="128"/>
      <c r="D83" s="128"/>
    </row>
    <row r="84" spans="2:10" ht="15.75" x14ac:dyDescent="0.25">
      <c r="B84" s="126" t="s">
        <v>155</v>
      </c>
      <c r="C84" s="128"/>
      <c r="D84" s="128"/>
      <c r="J84" s="19" t="s">
        <v>166</v>
      </c>
    </row>
    <row r="85" spans="2:10" ht="31.5" x14ac:dyDescent="0.25">
      <c r="B85" s="126" t="s">
        <v>156</v>
      </c>
      <c r="C85" s="128"/>
      <c r="D85" s="128"/>
    </row>
    <row r="86" spans="2:10" ht="15.75" x14ac:dyDescent="0.25">
      <c r="B86" s="126" t="s">
        <v>157</v>
      </c>
      <c r="C86" s="128"/>
      <c r="D86" s="128"/>
    </row>
    <row r="87" spans="2:10" ht="15.75" x14ac:dyDescent="0.25">
      <c r="B87" s="126" t="s">
        <v>76</v>
      </c>
      <c r="C87" s="128"/>
      <c r="D87" s="128"/>
    </row>
    <row r="88" spans="2:10" ht="30.75" customHeight="1" x14ac:dyDescent="0.25">
      <c r="B88" s="126" t="s">
        <v>134</v>
      </c>
      <c r="C88" s="128"/>
      <c r="D88" s="128"/>
    </row>
    <row r="89" spans="2:10" ht="31.5" x14ac:dyDescent="0.25">
      <c r="B89" s="126" t="s">
        <v>158</v>
      </c>
      <c r="C89" s="128"/>
      <c r="D89" s="128"/>
    </row>
    <row r="90" spans="2:10" ht="31.5" x14ac:dyDescent="0.25">
      <c r="B90" s="126" t="s">
        <v>135</v>
      </c>
      <c r="C90" s="128"/>
      <c r="D90" s="128"/>
    </row>
    <row r="91" spans="2:10" ht="15.75" x14ac:dyDescent="0.25">
      <c r="B91" s="126" t="s">
        <v>159</v>
      </c>
      <c r="C91" s="128"/>
      <c r="D91" s="128"/>
    </row>
    <row r="92" spans="2:10" ht="15.75" x14ac:dyDescent="0.25">
      <c r="B92" s="126" t="s">
        <v>160</v>
      </c>
      <c r="C92" s="128"/>
      <c r="D92" s="128"/>
    </row>
    <row r="93" spans="2:10" ht="31.5" x14ac:dyDescent="0.25">
      <c r="B93" s="126" t="s">
        <v>136</v>
      </c>
      <c r="C93" s="128"/>
      <c r="D93" s="128"/>
      <c r="J93" s="42" t="s">
        <v>165</v>
      </c>
    </row>
    <row r="94" spans="2:10" ht="15.75" x14ac:dyDescent="0.25">
      <c r="B94" s="126" t="s">
        <v>137</v>
      </c>
      <c r="C94" s="128"/>
      <c r="D94" s="128"/>
    </row>
    <row r="95" spans="2:10" ht="31.5" x14ac:dyDescent="0.25">
      <c r="B95" s="126" t="s">
        <v>161</v>
      </c>
      <c r="C95" s="128"/>
      <c r="D95" s="128"/>
    </row>
    <row r="96" spans="2:10" ht="15.75" x14ac:dyDescent="0.25">
      <c r="B96" s="126" t="s">
        <v>162</v>
      </c>
      <c r="C96" s="128"/>
      <c r="D96" s="128"/>
    </row>
    <row r="97" spans="2:4" ht="31.5" x14ac:dyDescent="0.25">
      <c r="B97" s="126" t="s">
        <v>270</v>
      </c>
      <c r="C97" s="128"/>
      <c r="D97" s="128"/>
    </row>
    <row r="98" spans="2:4" ht="15.75" x14ac:dyDescent="0.25">
      <c r="B98" s="126" t="s">
        <v>71</v>
      </c>
      <c r="C98" s="128"/>
      <c r="D98" s="128"/>
    </row>
    <row r="99" spans="2:4" ht="15.75" x14ac:dyDescent="0.25">
      <c r="B99" s="126" t="s">
        <v>56</v>
      </c>
      <c r="C99" s="128"/>
      <c r="D99" s="128"/>
    </row>
    <row r="100" spans="2:4" ht="15.75" x14ac:dyDescent="0.25">
      <c r="B100" s="126" t="s">
        <v>57</v>
      </c>
      <c r="C100" s="128"/>
      <c r="D100" s="128"/>
    </row>
    <row r="101" spans="2:4" ht="15.75" x14ac:dyDescent="0.25">
      <c r="B101" s="126" t="s">
        <v>69</v>
      </c>
      <c r="C101" s="128"/>
      <c r="D101" s="128"/>
    </row>
    <row r="102" spans="2:4" ht="15.75" x14ac:dyDescent="0.25">
      <c r="B102" s="126" t="s">
        <v>163</v>
      </c>
      <c r="C102" s="128"/>
      <c r="D102" s="128"/>
    </row>
    <row r="103" spans="2:4" ht="31.5" x14ac:dyDescent="0.25">
      <c r="B103" s="126" t="s">
        <v>164</v>
      </c>
      <c r="C103" s="128"/>
      <c r="D103" s="128"/>
    </row>
    <row r="104" spans="2:4" ht="31.5" x14ac:dyDescent="0.25">
      <c r="B104" s="126" t="s">
        <v>140</v>
      </c>
      <c r="C104" s="128"/>
      <c r="D104" s="128"/>
    </row>
    <row r="107" spans="2:4" x14ac:dyDescent="0.25">
      <c r="B107" s="121"/>
    </row>
    <row r="108" spans="2:4" x14ac:dyDescent="0.25">
      <c r="B108" s="121"/>
    </row>
    <row r="109" spans="2:4" x14ac:dyDescent="0.25">
      <c r="B109" s="121"/>
    </row>
    <row r="110" spans="2:4" x14ac:dyDescent="0.25">
      <c r="B110" s="121"/>
    </row>
    <row r="111" spans="2:4" x14ac:dyDescent="0.25">
      <c r="B111" s="121"/>
    </row>
    <row r="112" spans="2:4" x14ac:dyDescent="0.25">
      <c r="B112" s="121"/>
    </row>
    <row r="113" spans="2:2" x14ac:dyDescent="0.25">
      <c r="B113" s="121"/>
    </row>
    <row r="114" spans="2:2" x14ac:dyDescent="0.25">
      <c r="B114" s="121"/>
    </row>
    <row r="115" spans="2:2" x14ac:dyDescent="0.25">
      <c r="B115" s="121"/>
    </row>
    <row r="116" spans="2:2" x14ac:dyDescent="0.25">
      <c r="B116" s="121"/>
    </row>
    <row r="117" spans="2:2" x14ac:dyDescent="0.25">
      <c r="B117" s="121"/>
    </row>
    <row r="118" spans="2:2" x14ac:dyDescent="0.25">
      <c r="B118" s="121"/>
    </row>
    <row r="119" spans="2:2" x14ac:dyDescent="0.25">
      <c r="B119" s="121"/>
    </row>
    <row r="120" spans="2:2" x14ac:dyDescent="0.25">
      <c r="B120" s="121"/>
    </row>
    <row r="121" spans="2:2" x14ac:dyDescent="0.25">
      <c r="B121" s="121"/>
    </row>
    <row r="122" spans="2:2" x14ac:dyDescent="0.25">
      <c r="B122" s="121"/>
    </row>
    <row r="123" spans="2:2" x14ac:dyDescent="0.25">
      <c r="B123" s="121"/>
    </row>
    <row r="124" spans="2:2" x14ac:dyDescent="0.25">
      <c r="B124" s="121"/>
    </row>
    <row r="125" spans="2:2" x14ac:dyDescent="0.25">
      <c r="B125" s="121"/>
    </row>
    <row r="126" spans="2:2" x14ac:dyDescent="0.25">
      <c r="B126" s="121"/>
    </row>
    <row r="127" spans="2:2" x14ac:dyDescent="0.25">
      <c r="B127" s="121"/>
    </row>
    <row r="128" spans="2:2" x14ac:dyDescent="0.25">
      <c r="B128" s="121"/>
    </row>
    <row r="129" spans="2:2" x14ac:dyDescent="0.25">
      <c r="B129" s="121"/>
    </row>
    <row r="130" spans="2:2" x14ac:dyDescent="0.25">
      <c r="B130" s="121"/>
    </row>
    <row r="131" spans="2:2" x14ac:dyDescent="0.25">
      <c r="B131" s="121"/>
    </row>
    <row r="132" spans="2:2" x14ac:dyDescent="0.25">
      <c r="B132" s="121"/>
    </row>
    <row r="133" spans="2:2" x14ac:dyDescent="0.25">
      <c r="B133" s="121"/>
    </row>
    <row r="134" spans="2:2" x14ac:dyDescent="0.25">
      <c r="B134" s="121"/>
    </row>
    <row r="135" spans="2:2" x14ac:dyDescent="0.25">
      <c r="B135" s="121"/>
    </row>
    <row r="136" spans="2:2" x14ac:dyDescent="0.25">
      <c r="B136" s="121"/>
    </row>
    <row r="137" spans="2:2" x14ac:dyDescent="0.25">
      <c r="B137" s="121"/>
    </row>
    <row r="138" spans="2:2" x14ac:dyDescent="0.25">
      <c r="B138" s="121"/>
    </row>
    <row r="139" spans="2:2" x14ac:dyDescent="0.25">
      <c r="B139" s="121"/>
    </row>
    <row r="140" spans="2:2" x14ac:dyDescent="0.25">
      <c r="B140" s="121"/>
    </row>
    <row r="141" spans="2:2" x14ac:dyDescent="0.25">
      <c r="B141" s="121"/>
    </row>
    <row r="142" spans="2:2" x14ac:dyDescent="0.25">
      <c r="B142" s="121"/>
    </row>
    <row r="143" spans="2:2" x14ac:dyDescent="0.25">
      <c r="B143" s="121"/>
    </row>
    <row r="144" spans="2:2" x14ac:dyDescent="0.25">
      <c r="B144" s="121"/>
    </row>
    <row r="145" spans="2:2" x14ac:dyDescent="0.25">
      <c r="B145" s="121"/>
    </row>
    <row r="146" spans="2:2" x14ac:dyDescent="0.25">
      <c r="B146" s="121"/>
    </row>
    <row r="147" spans="2:2" x14ac:dyDescent="0.25">
      <c r="B147" s="121"/>
    </row>
    <row r="148" spans="2:2" x14ac:dyDescent="0.25">
      <c r="B148" s="121"/>
    </row>
    <row r="149" spans="2:2" x14ac:dyDescent="0.25">
      <c r="B149" s="121"/>
    </row>
    <row r="150" spans="2:2" x14ac:dyDescent="0.25">
      <c r="B150" s="121"/>
    </row>
    <row r="151" spans="2:2" x14ac:dyDescent="0.25">
      <c r="B151" s="121"/>
    </row>
    <row r="152" spans="2:2" x14ac:dyDescent="0.25">
      <c r="B152" s="121"/>
    </row>
    <row r="153" spans="2:2" x14ac:dyDescent="0.25">
      <c r="B153" s="121"/>
    </row>
    <row r="154" spans="2:2" x14ac:dyDescent="0.25">
      <c r="B154" s="121"/>
    </row>
    <row r="155" spans="2:2" x14ac:dyDescent="0.25">
      <c r="B155" s="121"/>
    </row>
    <row r="156" spans="2:2" x14ac:dyDescent="0.25">
      <c r="B156" s="121"/>
    </row>
    <row r="157" spans="2:2" x14ac:dyDescent="0.25">
      <c r="B157" s="121"/>
    </row>
    <row r="158" spans="2:2" x14ac:dyDescent="0.25">
      <c r="B158" s="121"/>
    </row>
    <row r="159" spans="2:2" x14ac:dyDescent="0.25">
      <c r="B159" s="121"/>
    </row>
    <row r="160" spans="2:2" x14ac:dyDescent="0.25">
      <c r="B160" s="121"/>
    </row>
    <row r="161" spans="2:2" x14ac:dyDescent="0.25">
      <c r="B161" s="121"/>
    </row>
    <row r="162" spans="2:2" x14ac:dyDescent="0.25">
      <c r="B162" s="121"/>
    </row>
    <row r="163" spans="2:2" x14ac:dyDescent="0.25">
      <c r="B163" s="121"/>
    </row>
    <row r="164" spans="2:2" x14ac:dyDescent="0.25">
      <c r="B164" s="121"/>
    </row>
    <row r="165" spans="2:2" x14ac:dyDescent="0.25">
      <c r="B165" s="121"/>
    </row>
    <row r="166" spans="2:2" x14ac:dyDescent="0.25">
      <c r="B166" s="121"/>
    </row>
    <row r="167" spans="2:2" x14ac:dyDescent="0.25">
      <c r="B167" s="121"/>
    </row>
    <row r="168" spans="2:2" x14ac:dyDescent="0.25">
      <c r="B168" s="121"/>
    </row>
    <row r="169" spans="2:2" x14ac:dyDescent="0.25">
      <c r="B169" s="121"/>
    </row>
    <row r="170" spans="2:2" x14ac:dyDescent="0.25">
      <c r="B170" s="121"/>
    </row>
    <row r="171" spans="2:2" x14ac:dyDescent="0.25">
      <c r="B171" s="121"/>
    </row>
    <row r="172" spans="2:2" x14ac:dyDescent="0.25">
      <c r="B172" s="121"/>
    </row>
    <row r="173" spans="2:2" x14ac:dyDescent="0.25">
      <c r="B173" s="121"/>
    </row>
    <row r="174" spans="2:2" x14ac:dyDescent="0.25">
      <c r="B174" s="121"/>
    </row>
    <row r="175" spans="2:2" x14ac:dyDescent="0.25">
      <c r="B175" s="121"/>
    </row>
    <row r="176" spans="2:2" x14ac:dyDescent="0.25">
      <c r="B176" s="121"/>
    </row>
    <row r="177" spans="2:2" x14ac:dyDescent="0.25">
      <c r="B177" s="121"/>
    </row>
    <row r="178" spans="2:2" x14ac:dyDescent="0.25">
      <c r="B178" s="121"/>
    </row>
    <row r="179" spans="2:2" x14ac:dyDescent="0.25">
      <c r="B179" s="121"/>
    </row>
    <row r="180" spans="2:2" x14ac:dyDescent="0.25">
      <c r="B180" s="121"/>
    </row>
    <row r="181" spans="2:2" x14ac:dyDescent="0.25">
      <c r="B181" s="121"/>
    </row>
    <row r="182" spans="2:2" x14ac:dyDescent="0.25">
      <c r="B182" s="121"/>
    </row>
    <row r="183" spans="2:2" x14ac:dyDescent="0.25">
      <c r="B183" s="121"/>
    </row>
    <row r="184" spans="2:2" x14ac:dyDescent="0.25">
      <c r="B184" s="121"/>
    </row>
    <row r="185" spans="2:2" x14ac:dyDescent="0.25">
      <c r="B185" s="121"/>
    </row>
    <row r="186" spans="2:2" x14ac:dyDescent="0.25">
      <c r="B186" s="121"/>
    </row>
    <row r="187" spans="2:2" x14ac:dyDescent="0.25">
      <c r="B187" s="121"/>
    </row>
    <row r="188" spans="2:2" x14ac:dyDescent="0.25">
      <c r="B188" s="121"/>
    </row>
    <row r="189" spans="2:2" x14ac:dyDescent="0.25">
      <c r="B189" s="121"/>
    </row>
    <row r="190" spans="2:2" x14ac:dyDescent="0.25">
      <c r="B190" s="121"/>
    </row>
    <row r="191" spans="2:2" x14ac:dyDescent="0.25">
      <c r="B191" s="121"/>
    </row>
    <row r="192" spans="2:2" x14ac:dyDescent="0.25">
      <c r="B192" s="121"/>
    </row>
    <row r="193" spans="2:2" x14ac:dyDescent="0.25">
      <c r="B193" s="121"/>
    </row>
    <row r="194" spans="2:2" x14ac:dyDescent="0.25">
      <c r="B194" s="121"/>
    </row>
    <row r="195" spans="2:2" x14ac:dyDescent="0.25">
      <c r="B195" s="121"/>
    </row>
    <row r="196" spans="2:2" x14ac:dyDescent="0.25">
      <c r="B196" s="121"/>
    </row>
    <row r="197" spans="2:2" x14ac:dyDescent="0.25">
      <c r="B197" s="121"/>
    </row>
    <row r="198" spans="2:2" x14ac:dyDescent="0.25">
      <c r="B198" s="121"/>
    </row>
    <row r="199" spans="2:2" x14ac:dyDescent="0.25">
      <c r="B199" s="121"/>
    </row>
    <row r="200" spans="2:2" x14ac:dyDescent="0.25">
      <c r="B200" s="122"/>
    </row>
  </sheetData>
  <sheetProtection algorithmName="SHA-512" hashValue="ChVF8jku56OaJqEyIrKOpG1KdgfoL4i3CmpaMJWSGZaAKj1UVcxDiyspBjRD3UfiTkmBxXy7lCXS8da3L9CoWQ==" saltValue="ALtTBSUpVvg5Z+mTHrlTPQ==" spinCount="100000" sheet="1" objects="1" scenarios="1"/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6</vt:i4>
      </vt:variant>
      <vt:variant>
        <vt:lpstr>Intervalli denominati</vt:lpstr>
      </vt:variant>
      <vt:variant>
        <vt:i4>1</vt:i4>
      </vt:variant>
    </vt:vector>
  </HeadingPairs>
  <TitlesOfParts>
    <vt:vector size="7" baseType="lpstr">
      <vt:lpstr>RSA MANTENIMENTO ALTO</vt:lpstr>
      <vt:lpstr>RSA MANTENIMENTO BASSO</vt:lpstr>
      <vt:lpstr>RSA FUORI REGIONE</vt:lpstr>
      <vt:lpstr>RSA SEMIRESIDENZIALE</vt:lpstr>
      <vt:lpstr>NOTE COMPILAZIONE E LEGENDA </vt:lpstr>
      <vt:lpstr>MENU TENDINA</vt:lpstr>
      <vt:lpstr>'NOTE COMPILAZIONE E LEGENDA '!Area_stampa</vt:lpstr>
    </vt:vector>
  </TitlesOfParts>
  <Company>Regione Lazio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 Capitanio</dc:creator>
  <cp:lastModifiedBy>Pietro</cp:lastModifiedBy>
  <dcterms:created xsi:type="dcterms:W3CDTF">2018-11-14T07:11:34Z</dcterms:created>
  <dcterms:modified xsi:type="dcterms:W3CDTF">2020-06-11T15:42:00Z</dcterms:modified>
</cp:coreProperties>
</file>